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yan\Downloads\Unipamplona\PM y Seguimiento a PM\"/>
    </mc:Choice>
  </mc:AlternateContent>
  <xr:revisionPtr revIDLastSave="1" documentId="13_ncr:1_{3A425659-23E3-4F23-97F2-55EEC041037F}" xr6:coauthVersionLast="47" xr6:coauthVersionMax="47" xr10:uidLastSave="{96D02DCA-7BC6-4FC9-AC7F-336B25FE9137}"/>
  <bookViews>
    <workbookView xWindow="-108" yWindow="-108" windowWidth="23256" windowHeight="12456" firstSheet="7" activeTab="7" xr2:uid="{00000000-000D-0000-FFFF-FFFF00000000}"/>
  </bookViews>
  <sheets>
    <sheet name="FACTOR 1 PROYECTO EDUCATIVO" sheetId="1" r:id="rId1"/>
    <sheet name="FACTOR 2 ESTUDIANTES" sheetId="3" r:id="rId2"/>
    <sheet name="FACTOR 3 PROFESORES" sheetId="2" r:id="rId3"/>
    <sheet name="FACTOR 4 EGRESADOS" sheetId="4" r:id="rId4"/>
    <sheet name="FACTOR 5 ASPECTOS ACADÉMICOS" sheetId="5" r:id="rId5"/>
    <sheet name="FACTOR 6 PERMANENCIA Y GRADU" sheetId="6" r:id="rId6"/>
    <sheet name="FACTOR 7 INTERACCIÓN N Y I " sheetId="7" r:id="rId7"/>
    <sheet name="FACTOR 8 INVESTIGACIÓN" sheetId="8" r:id="rId8"/>
    <sheet name="FACTOR 9 BIENESTAR" sheetId="9" r:id="rId9"/>
    <sheet name="FACTOR 10 MEDIOS EDUCATIVOS" sheetId="10" r:id="rId10"/>
    <sheet name="FACTOR 11 ORGANIZACIÓN " sheetId="11" r:id="rId11"/>
    <sheet name="FACTOR 12 RECURSOS FISICOS" sheetId="12" r:id="rId12"/>
    <sheet name="%PORCENTAJE DE CUMPLIMIENTO" sheetId="13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8" l="1"/>
  <c r="J17" i="9"/>
  <c r="J34" i="10"/>
  <c r="J17" i="10"/>
  <c r="J34" i="11"/>
  <c r="J17" i="11"/>
  <c r="J34" i="12"/>
  <c r="J17" i="12"/>
  <c r="J36" i="3"/>
  <c r="J38" i="11"/>
  <c r="G15" i="13" s="1"/>
  <c r="J38" i="10"/>
  <c r="G14" i="13" s="1"/>
  <c r="J34" i="9"/>
  <c r="J38" i="9"/>
  <c r="G13" i="13" s="1"/>
  <c r="J34" i="8"/>
  <c r="J34" i="7"/>
  <c r="J17" i="7"/>
  <c r="J38" i="7" s="1"/>
  <c r="G11" i="13" s="1"/>
  <c r="J34" i="6"/>
  <c r="J17" i="6"/>
  <c r="J38" i="6" s="1"/>
  <c r="G10" i="13" s="1"/>
  <c r="J36" i="5"/>
  <c r="J19" i="5"/>
  <c r="J40" i="5" s="1"/>
  <c r="G9" i="13" s="1"/>
  <c r="J36" i="4"/>
  <c r="J19" i="4"/>
  <c r="J40" i="4" s="1"/>
  <c r="G8" i="13" s="1"/>
  <c r="J36" i="2"/>
  <c r="J19" i="2"/>
  <c r="J40" i="2" s="1"/>
  <c r="G7" i="13" s="1"/>
  <c r="J19" i="3"/>
  <c r="J42" i="1"/>
  <c r="J25" i="1"/>
  <c r="J46" i="1" s="1"/>
  <c r="G5" i="13" s="1"/>
  <c r="J38" i="12"/>
  <c r="G16" i="13" s="1"/>
  <c r="E31" i="12"/>
  <c r="E16" i="13" s="1"/>
  <c r="N30" i="12"/>
  <c r="P30" i="12" s="1"/>
  <c r="N29" i="12"/>
  <c r="P29" i="12" s="1"/>
  <c r="N28" i="12"/>
  <c r="P28" i="12" s="1"/>
  <c r="N27" i="12"/>
  <c r="P27" i="12" s="1"/>
  <c r="N26" i="12"/>
  <c r="P26" i="12" s="1"/>
  <c r="N25" i="12"/>
  <c r="P25" i="12" s="1"/>
  <c r="P24" i="12"/>
  <c r="N24" i="12"/>
  <c r="N31" i="12" s="1"/>
  <c r="E31" i="11"/>
  <c r="E15" i="13" s="1"/>
  <c r="N30" i="11"/>
  <c r="P30" i="11" s="1"/>
  <c r="N29" i="11"/>
  <c r="P29" i="11" s="1"/>
  <c r="N28" i="11"/>
  <c r="P28" i="11" s="1"/>
  <c r="N27" i="11"/>
  <c r="P27" i="11" s="1"/>
  <c r="N26" i="11"/>
  <c r="P26" i="11" s="1"/>
  <c r="N25" i="11"/>
  <c r="N24" i="11"/>
  <c r="P24" i="11" s="1"/>
  <c r="E31" i="10"/>
  <c r="E14" i="13" s="1"/>
  <c r="N30" i="10"/>
  <c r="P30" i="10" s="1"/>
  <c r="N29" i="10"/>
  <c r="P29" i="10" s="1"/>
  <c r="P28" i="10"/>
  <c r="N28" i="10"/>
  <c r="N27" i="10"/>
  <c r="P27" i="10" s="1"/>
  <c r="N26" i="10"/>
  <c r="P26" i="10" s="1"/>
  <c r="N25" i="10"/>
  <c r="P25" i="10" s="1"/>
  <c r="N24" i="10"/>
  <c r="P24" i="10" s="1"/>
  <c r="E31" i="9"/>
  <c r="E13" i="13" s="1"/>
  <c r="P30" i="9"/>
  <c r="N30" i="9"/>
  <c r="N29" i="9"/>
  <c r="P29" i="9" s="1"/>
  <c r="N28" i="9"/>
  <c r="P28" i="9" s="1"/>
  <c r="N27" i="9"/>
  <c r="P27" i="9" s="1"/>
  <c r="N26" i="9"/>
  <c r="P26" i="9" s="1"/>
  <c r="N25" i="9"/>
  <c r="P25" i="9" s="1"/>
  <c r="N24" i="9"/>
  <c r="P24" i="9" s="1"/>
  <c r="J38" i="8"/>
  <c r="G12" i="13" s="1"/>
  <c r="E31" i="8"/>
  <c r="E12" i="13" s="1"/>
  <c r="N30" i="8"/>
  <c r="P30" i="8" s="1"/>
  <c r="N29" i="8"/>
  <c r="P29" i="8" s="1"/>
  <c r="N28" i="8"/>
  <c r="P28" i="8" s="1"/>
  <c r="N27" i="8"/>
  <c r="P27" i="8" s="1"/>
  <c r="N26" i="8"/>
  <c r="P26" i="8" s="1"/>
  <c r="N25" i="8"/>
  <c r="P25" i="8" s="1"/>
  <c r="N24" i="8"/>
  <c r="N31" i="8" s="1"/>
  <c r="E31" i="7"/>
  <c r="E11" i="13" s="1"/>
  <c r="N30" i="7"/>
  <c r="P30" i="7" s="1"/>
  <c r="N29" i="7"/>
  <c r="P29" i="7" s="1"/>
  <c r="P28" i="7"/>
  <c r="N28" i="7"/>
  <c r="N27" i="7"/>
  <c r="P27" i="7" s="1"/>
  <c r="N26" i="7"/>
  <c r="P26" i="7" s="1"/>
  <c r="N25" i="7"/>
  <c r="P25" i="7" s="1"/>
  <c r="N24" i="7"/>
  <c r="P24" i="7" s="1"/>
  <c r="E31" i="6"/>
  <c r="E10" i="13" s="1"/>
  <c r="N30" i="6"/>
  <c r="P30" i="6" s="1"/>
  <c r="N29" i="6"/>
  <c r="P29" i="6" s="1"/>
  <c r="N28" i="6"/>
  <c r="P28" i="6" s="1"/>
  <c r="N27" i="6"/>
  <c r="P27" i="6" s="1"/>
  <c r="N26" i="6"/>
  <c r="P26" i="6" s="1"/>
  <c r="N25" i="6"/>
  <c r="N24" i="6"/>
  <c r="P24" i="6" s="1"/>
  <c r="E33" i="5"/>
  <c r="E9" i="13" s="1"/>
  <c r="N32" i="5"/>
  <c r="P32" i="5" s="1"/>
  <c r="N31" i="5"/>
  <c r="P31" i="5" s="1"/>
  <c r="N30" i="5"/>
  <c r="P30" i="5" s="1"/>
  <c r="N29" i="5"/>
  <c r="P29" i="5" s="1"/>
  <c r="N28" i="5"/>
  <c r="P28" i="5" s="1"/>
  <c r="N27" i="5"/>
  <c r="P27" i="5" s="1"/>
  <c r="P26" i="5"/>
  <c r="N26" i="5"/>
  <c r="E33" i="4"/>
  <c r="E8" i="13" s="1"/>
  <c r="N32" i="4"/>
  <c r="P32" i="4" s="1"/>
  <c r="N31" i="4"/>
  <c r="P31" i="4" s="1"/>
  <c r="N30" i="4"/>
  <c r="P30" i="4" s="1"/>
  <c r="P29" i="4"/>
  <c r="N29" i="4"/>
  <c r="N28" i="4"/>
  <c r="P28" i="4" s="1"/>
  <c r="N27" i="4"/>
  <c r="P27" i="4" s="1"/>
  <c r="N26" i="4"/>
  <c r="P26" i="4" s="1"/>
  <c r="E33" i="2"/>
  <c r="E7" i="13" s="1"/>
  <c r="N32" i="2"/>
  <c r="P32" i="2" s="1"/>
  <c r="N31" i="2"/>
  <c r="N30" i="2"/>
  <c r="P30" i="2" s="1"/>
  <c r="N29" i="2"/>
  <c r="P29" i="2" s="1"/>
  <c r="N28" i="2"/>
  <c r="P28" i="2" s="1"/>
  <c r="N27" i="2"/>
  <c r="P27" i="2" s="1"/>
  <c r="N26" i="2"/>
  <c r="P26" i="2" s="1"/>
  <c r="E39" i="1"/>
  <c r="E5" i="13" s="1"/>
  <c r="N38" i="1"/>
  <c r="P38" i="1" s="1"/>
  <c r="N37" i="1"/>
  <c r="P37" i="1" s="1"/>
  <c r="N36" i="1"/>
  <c r="P36" i="1" s="1"/>
  <c r="N35" i="1"/>
  <c r="P35" i="1" s="1"/>
  <c r="N34" i="1"/>
  <c r="P34" i="1" s="1"/>
  <c r="P33" i="1"/>
  <c r="N33" i="1"/>
  <c r="N32" i="1"/>
  <c r="P32" i="1" s="1"/>
  <c r="J40" i="3"/>
  <c r="G6" i="13" s="1"/>
  <c r="E33" i="3"/>
  <c r="E6" i="13" s="1"/>
  <c r="N32" i="3"/>
  <c r="P32" i="3" s="1"/>
  <c r="P31" i="3"/>
  <c r="N31" i="3"/>
  <c r="N30" i="3"/>
  <c r="P30" i="3" s="1"/>
  <c r="N29" i="3"/>
  <c r="P29" i="3" s="1"/>
  <c r="N28" i="3"/>
  <c r="P28" i="3" s="1"/>
  <c r="N27" i="3"/>
  <c r="P26" i="3"/>
  <c r="N26" i="3"/>
  <c r="E14" i="12"/>
  <c r="C16" i="13" s="1"/>
  <c r="N13" i="12"/>
  <c r="P13" i="12" s="1"/>
  <c r="N12" i="12"/>
  <c r="N11" i="12"/>
  <c r="P11" i="12" s="1"/>
  <c r="N10" i="12"/>
  <c r="P10" i="12" s="1"/>
  <c r="N9" i="12"/>
  <c r="P9" i="12" s="1"/>
  <c r="N8" i="12"/>
  <c r="P8" i="12" s="1"/>
  <c r="N7" i="12"/>
  <c r="P7" i="12" s="1"/>
  <c r="E14" i="10"/>
  <c r="C14" i="13" s="1"/>
  <c r="N13" i="10"/>
  <c r="P13" i="10" s="1"/>
  <c r="N12" i="10"/>
  <c r="P12" i="10" s="1"/>
  <c r="N11" i="10"/>
  <c r="P11" i="10" s="1"/>
  <c r="N10" i="10"/>
  <c r="P10" i="10" s="1"/>
  <c r="N9" i="10"/>
  <c r="P9" i="10" s="1"/>
  <c r="N8" i="10"/>
  <c r="P8" i="10" s="1"/>
  <c r="N7" i="10"/>
  <c r="N14" i="10" s="1"/>
  <c r="E14" i="9"/>
  <c r="C13" i="13" s="1"/>
  <c r="N13" i="9"/>
  <c r="P13" i="9" s="1"/>
  <c r="N12" i="9"/>
  <c r="P12" i="9" s="1"/>
  <c r="N11" i="9"/>
  <c r="P11" i="9" s="1"/>
  <c r="N10" i="9"/>
  <c r="P10" i="9" s="1"/>
  <c r="N9" i="9"/>
  <c r="P9" i="9" s="1"/>
  <c r="N8" i="9"/>
  <c r="P7" i="9"/>
  <c r="N7" i="9"/>
  <c r="E14" i="8"/>
  <c r="C12" i="13" s="1"/>
  <c r="N13" i="8"/>
  <c r="P13" i="8" s="1"/>
  <c r="N12" i="8"/>
  <c r="P12" i="8" s="1"/>
  <c r="N11" i="8"/>
  <c r="P11" i="8" s="1"/>
  <c r="N10" i="8"/>
  <c r="P10" i="8" s="1"/>
  <c r="N9" i="8"/>
  <c r="P9" i="8" s="1"/>
  <c r="N8" i="8"/>
  <c r="P8" i="8" s="1"/>
  <c r="N7" i="8"/>
  <c r="N14" i="8" s="1"/>
  <c r="E14" i="7"/>
  <c r="C11" i="13" s="1"/>
  <c r="N13" i="7"/>
  <c r="P13" i="7" s="1"/>
  <c r="P12" i="7"/>
  <c r="N12" i="7"/>
  <c r="N11" i="7"/>
  <c r="P11" i="7" s="1"/>
  <c r="N10" i="7"/>
  <c r="P10" i="7" s="1"/>
  <c r="N9" i="7"/>
  <c r="P9" i="7" s="1"/>
  <c r="N8" i="7"/>
  <c r="P7" i="7"/>
  <c r="N7" i="7"/>
  <c r="E14" i="6"/>
  <c r="C10" i="13" s="1"/>
  <c r="P13" i="6"/>
  <c r="N13" i="6"/>
  <c r="N12" i="6"/>
  <c r="P12" i="6" s="1"/>
  <c r="N11" i="6"/>
  <c r="P11" i="6" s="1"/>
  <c r="N10" i="6"/>
  <c r="P10" i="6" s="1"/>
  <c r="N9" i="6"/>
  <c r="P9" i="6" s="1"/>
  <c r="N8" i="6"/>
  <c r="N14" i="6" s="1"/>
  <c r="N7" i="6"/>
  <c r="P7" i="6" s="1"/>
  <c r="E16" i="5"/>
  <c r="C9" i="13" s="1"/>
  <c r="N15" i="5"/>
  <c r="P15" i="5" s="1"/>
  <c r="N14" i="5"/>
  <c r="P14" i="5" s="1"/>
  <c r="N13" i="5"/>
  <c r="P13" i="5" s="1"/>
  <c r="N12" i="5"/>
  <c r="P12" i="5" s="1"/>
  <c r="N11" i="5"/>
  <c r="P11" i="5" s="1"/>
  <c r="N10" i="5"/>
  <c r="P10" i="5" s="1"/>
  <c r="N9" i="5"/>
  <c r="N16" i="5" s="1"/>
  <c r="E16" i="4"/>
  <c r="C8" i="13" s="1"/>
  <c r="N15" i="4"/>
  <c r="P15" i="4" s="1"/>
  <c r="N14" i="4"/>
  <c r="N13" i="4"/>
  <c r="P13" i="4" s="1"/>
  <c r="N12" i="4"/>
  <c r="P12" i="4" s="1"/>
  <c r="N11" i="4"/>
  <c r="P11" i="4" s="1"/>
  <c r="N10" i="4"/>
  <c r="P10" i="4" s="1"/>
  <c r="N9" i="4"/>
  <c r="P9" i="4" s="1"/>
  <c r="E16" i="2"/>
  <c r="C7" i="13" s="1"/>
  <c r="N15" i="2"/>
  <c r="P15" i="2" s="1"/>
  <c r="N14" i="2"/>
  <c r="P14" i="2" s="1"/>
  <c r="N13" i="2"/>
  <c r="P13" i="2" s="1"/>
  <c r="N12" i="2"/>
  <c r="P12" i="2" s="1"/>
  <c r="N11" i="2"/>
  <c r="P11" i="2" s="1"/>
  <c r="N10" i="2"/>
  <c r="P10" i="2" s="1"/>
  <c r="N9" i="2"/>
  <c r="N16" i="2" s="1"/>
  <c r="E16" i="3"/>
  <c r="C6" i="13" s="1"/>
  <c r="N15" i="3"/>
  <c r="P15" i="3" s="1"/>
  <c r="N14" i="3"/>
  <c r="N13" i="3"/>
  <c r="P13" i="3" s="1"/>
  <c r="N12" i="3"/>
  <c r="P12" i="3" s="1"/>
  <c r="N11" i="3"/>
  <c r="P11" i="3" s="1"/>
  <c r="N10" i="3"/>
  <c r="P10" i="3" s="1"/>
  <c r="N9" i="3"/>
  <c r="P9" i="3" s="1"/>
  <c r="E22" i="1"/>
  <c r="C5" i="13" s="1"/>
  <c r="P21" i="1"/>
  <c r="P20" i="1"/>
  <c r="P19" i="1"/>
  <c r="P18" i="1"/>
  <c r="P17" i="1"/>
  <c r="P16" i="1"/>
  <c r="N22" i="1"/>
  <c r="P7" i="11"/>
  <c r="E14" i="11"/>
  <c r="C15" i="13" s="1"/>
  <c r="N13" i="11"/>
  <c r="P13" i="11" s="1"/>
  <c r="N12" i="11"/>
  <c r="P12" i="11" s="1"/>
  <c r="N11" i="11"/>
  <c r="P11" i="11" s="1"/>
  <c r="N10" i="11"/>
  <c r="P10" i="11" s="1"/>
  <c r="N9" i="11"/>
  <c r="P9" i="11" s="1"/>
  <c r="N8" i="11"/>
  <c r="P8" i="11" s="1"/>
  <c r="N7" i="11"/>
  <c r="C19" i="13" l="1"/>
  <c r="P33" i="4"/>
  <c r="F8" i="13" s="1"/>
  <c r="P9" i="5"/>
  <c r="P16" i="5" s="1"/>
  <c r="D9" i="13" s="1"/>
  <c r="N14" i="12"/>
  <c r="N39" i="1"/>
  <c r="N33" i="2"/>
  <c r="N33" i="5"/>
  <c r="P24" i="8"/>
  <c r="P31" i="8" s="1"/>
  <c r="F12" i="13" s="1"/>
  <c r="P9" i="2"/>
  <c r="P16" i="2" s="1"/>
  <c r="D7" i="13" s="1"/>
  <c r="P33" i="5"/>
  <c r="F9" i="13" s="1"/>
  <c r="N31" i="11"/>
  <c r="N16" i="3"/>
  <c r="N31" i="6"/>
  <c r="P7" i="10"/>
  <c r="P14" i="10" s="1"/>
  <c r="D14" i="13" s="1"/>
  <c r="P31" i="7"/>
  <c r="F11" i="13" s="1"/>
  <c r="P31" i="10"/>
  <c r="F14" i="13" s="1"/>
  <c r="N14" i="7"/>
  <c r="N33" i="3"/>
  <c r="P7" i="8"/>
  <c r="P14" i="8" s="1"/>
  <c r="D12" i="13" s="1"/>
  <c r="P15" i="1"/>
  <c r="N14" i="9"/>
  <c r="N16" i="4"/>
  <c r="N33" i="4"/>
  <c r="C17" i="13"/>
  <c r="P31" i="12"/>
  <c r="F16" i="13" s="1"/>
  <c r="P25" i="11"/>
  <c r="P31" i="11" s="1"/>
  <c r="F15" i="13" s="1"/>
  <c r="N31" i="10"/>
  <c r="P31" i="9"/>
  <c r="F13" i="13" s="1"/>
  <c r="N31" i="9"/>
  <c r="N31" i="7"/>
  <c r="P25" i="6"/>
  <c r="P31" i="6" s="1"/>
  <c r="F10" i="13" s="1"/>
  <c r="P31" i="2"/>
  <c r="P33" i="2" s="1"/>
  <c r="F7" i="13" s="1"/>
  <c r="P39" i="1"/>
  <c r="F5" i="13" s="1"/>
  <c r="P27" i="3"/>
  <c r="P33" i="3" s="1"/>
  <c r="F6" i="13" s="1"/>
  <c r="P14" i="12"/>
  <c r="D16" i="13" s="1"/>
  <c r="P12" i="12"/>
  <c r="P8" i="9"/>
  <c r="P14" i="9" s="1"/>
  <c r="D13" i="13" s="1"/>
  <c r="P8" i="7"/>
  <c r="P14" i="7" s="1"/>
  <c r="D11" i="13" s="1"/>
  <c r="P8" i="6"/>
  <c r="P14" i="6" s="1"/>
  <c r="D10" i="13" s="1"/>
  <c r="P14" i="4"/>
  <c r="P16" i="4" s="1"/>
  <c r="D8" i="13" s="1"/>
  <c r="P14" i="3"/>
  <c r="P16" i="3" s="1"/>
  <c r="D6" i="13" s="1"/>
  <c r="P22" i="1"/>
  <c r="D5" i="13" s="1"/>
  <c r="N14" i="11"/>
  <c r="P14" i="11"/>
  <c r="D15" i="13" s="1"/>
  <c r="C18" i="13" l="1"/>
</calcChain>
</file>

<file path=xl/sharedStrings.xml><?xml version="1.0" encoding="utf-8"?>
<sst xmlns="http://schemas.openxmlformats.org/spreadsheetml/2006/main" count="970" uniqueCount="78">
  <si>
    <t>PLAN DE MEJORAMIENTO</t>
  </si>
  <si>
    <t>Código</t>
  </si>
  <si>
    <t>FGA-110 v.04</t>
  </si>
  <si>
    <t xml:space="preserve">Página </t>
  </si>
  <si>
    <t>1 de 1</t>
  </si>
  <si>
    <t xml:space="preserve">NOMBRE DEL PROGRAMA: </t>
  </si>
  <si>
    <t>PERIODO DE EJECUCIÓN: FECHA DE INICIO  202_ / FECHA DE CIERRE -202_</t>
  </si>
  <si>
    <t>ACTA  APROBACIÓN  DEL PLAN DE MEJORAMIENTO( COMITÉ DE AUTOEVALAUCIÓN Y/0 COMITÉ CURRICULAR:</t>
  </si>
  <si>
    <t>CÓDIGO SNIES:</t>
  </si>
  <si>
    <t>FACTOR 1: PROYECTO EDUCATIVO DEL PROGRAMA E IDENTIDAD INSTITUCIONAL</t>
  </si>
  <si>
    <t>PROYECTO 1</t>
  </si>
  <si>
    <t>CAMPOS DILIGENCIADOS POR EL SISTEMA INTEGRADO DE GESTIÓN.</t>
  </si>
  <si>
    <t>Característica</t>
  </si>
  <si>
    <t>Descripción del hallazgo</t>
  </si>
  <si>
    <t>Objetivos del proyecto</t>
  </si>
  <si>
    <t>Metas</t>
  </si>
  <si>
    <t>Actividades / Acciones</t>
  </si>
  <si>
    <t xml:space="preserve">Indicadores de gestión </t>
  </si>
  <si>
    <t>Recursos humanos</t>
  </si>
  <si>
    <t>Recursos financieros</t>
  </si>
  <si>
    <t>Recursos físicos y tecnológicos</t>
  </si>
  <si>
    <t>Plazo</t>
  </si>
  <si>
    <t>Fecha de inicio</t>
  </si>
  <si>
    <t>Fecha de fin</t>
  </si>
  <si>
    <t>Control y seguimiento 
(SIG)</t>
  </si>
  <si>
    <t xml:space="preserve">Ponderación de actividad/acción </t>
  </si>
  <si>
    <t>% de cumplimiento por acción/actividad  (SIG)</t>
  </si>
  <si>
    <t>% de cumplimiento</t>
  </si>
  <si>
    <t>Responsables</t>
  </si>
  <si>
    <t>1. Descripción primera actividad o acción</t>
  </si>
  <si>
    <t>Indicar los indicadores de gestión para cada actividad</t>
  </si>
  <si>
    <t>Indicar los recursos humanos para cada actividad</t>
  </si>
  <si>
    <t>Indicar los recursos financieros para cada actividad</t>
  </si>
  <si>
    <t>Indicar los recursos de infraestructura para cada actividad</t>
  </si>
  <si>
    <t>Para cada actividad</t>
  </si>
  <si>
    <t>2. Descripción segunda actividad o acción</t>
  </si>
  <si>
    <t>TOTAL</t>
  </si>
  <si>
    <t>Costo estimado para la ejecución del proyecto:</t>
  </si>
  <si>
    <t>PROYECTO 2</t>
  </si>
  <si>
    <t>3. Descripción tercera actividad o acción</t>
  </si>
  <si>
    <t>4. Descripción cuarta actividad o acción</t>
  </si>
  <si>
    <t>5. Descripción quinta actividad o acción</t>
  </si>
  <si>
    <t>6. Descripción sexta actividad o acción</t>
  </si>
  <si>
    <t>7. Descripción septima actividad o acción</t>
  </si>
  <si>
    <t>Costo estimado para la ejecución del factor:</t>
  </si>
  <si>
    <t>FACTOR 2: ESTUDIANTES</t>
  </si>
  <si>
    <t>PROYECTO1</t>
  </si>
  <si>
    <t>FACTOR 3: PROFESORES</t>
  </si>
  <si>
    <t>FACTOR 4:  EGRESADOS</t>
  </si>
  <si>
    <t>FACTOR 5:  ASPECTOS ACADÉMICOS Y RESULTADOS DE APRENDIZAJE</t>
  </si>
  <si>
    <t>FACTOR 6: PERMANENCIA Y GRADUACIÓN</t>
  </si>
  <si>
    <t>FACTOR 7:  INTERACCIÓN CON EL ENTORNO NACIONAL E INTERNACIONAL</t>
  </si>
  <si>
    <t>FACTOR 8:  APORTES DE LA INVESTIGACIÓN, LA INNOVACIÓN, EL DESARROLLO TECNOLÓGICO Y LA CREACIÓN, ASOCIADOS AL PROGRAMA ACADÉMICO</t>
  </si>
  <si>
    <t>FACTOR 9:   BIENESTAR DE LA COMUNIDAD ACADÉMICA DEL PROGRAMA</t>
  </si>
  <si>
    <t>FACTOR 10: MEDIOS EDUCATIVOS Y AMBIENTES DE APRENDIZAJE</t>
  </si>
  <si>
    <t>FACTOR 11: ORGANIZACIÓN, ADMINISTRACIÓN Y FINANCIACIÓN DEL PROGRAMA ACADÉMICO</t>
  </si>
  <si>
    <t>FACTOR 12: RECURSOS FÍSICOS Y TECNOLÓGICOS</t>
  </si>
  <si>
    <t xml:space="preserve">CONTROL Y SEGUIMIENTO </t>
  </si>
  <si>
    <t xml:space="preserve">FACTOR/PROYECTOS </t>
  </si>
  <si>
    <t>NÚMERO  DE ACCIONES/ACTIVIDADES PROYECTO 1</t>
  </si>
  <si>
    <t>% DE CUMPLIMIENTO PROYECTO 1</t>
  </si>
  <si>
    <t>NÚMERO  DE ACCIONES/ACTIVIDADES PROYECTO 2</t>
  </si>
  <si>
    <t>% DE CUMPLIMIENTO PROYECTO 2</t>
  </si>
  <si>
    <t xml:space="preserve">INVERSIÓN </t>
  </si>
  <si>
    <t>FACTOR 1:PROYECTO EDUCATIVO DEL PROGRAMA E IDENTIDAD INSTITUCIONAL</t>
  </si>
  <si>
    <t>FACTOR 3:PROFESORES</t>
  </si>
  <si>
    <t>FACTOR 4:EGRESADOS</t>
  </si>
  <si>
    <t>FACTOR 5:ASPECTOS ACADÉMICOS Y RESULTADOS DE APRENDIZAJE</t>
  </si>
  <si>
    <t>FACTOR 6 : PERMANENCIA Y GRADUACIÓN</t>
  </si>
  <si>
    <t>FACTOR 7 :  INTERACCIÓN CON EL ENTORNO NACIONAL E INTERNACIONAL</t>
  </si>
  <si>
    <t>FACTOR 8 :APORTES DE LA INVESTIGACIÓN, LA INNOVACIÓN, EL DESARROLLO TECNOLÓGICO Y LA CREACIÓN, ASOCIADOS AL PROGRAMA ACADÉMICO</t>
  </si>
  <si>
    <t>FACTOR 9 : BIENESTAR DE LA COMUNIDAD ACADÉMICA DEL PROGRAMA</t>
  </si>
  <si>
    <t>FACTOR 10 : MEDIOS EDUCATIVOS Y AMBIENTES DE APRENDIZAJE</t>
  </si>
  <si>
    <t>FACTOR 11 : ORGANIZACIÓN, ADMINISTRACIÓN Y FINANCIACIÓN DEL PROGRAMA ACADÉMICO</t>
  </si>
  <si>
    <t>FACTOR 12 : RECURSOS FÍSICOS Y TECNOLÓGICOS</t>
  </si>
  <si>
    <t>Numero total de acciones</t>
  </si>
  <si>
    <t>Total de alcance del plan de mejoamiento</t>
  </si>
  <si>
    <t>Inversión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</si>
</sst>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20"/>
      <color theme="0"/>
      <name val="Calibri"/>
      <family val="2"/>
    </font>
    <font>
      <b/>
      <sz val="12"/>
      <color theme="0"/>
      <name val="Arial"/>
      <family val="2"/>
    </font>
    <font>
      <sz val="18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6"/>
      <color theme="0"/>
      <name val="Calibri"/>
      <family val="2"/>
    </font>
    <font>
      <b/>
      <sz val="16"/>
      <color theme="0"/>
      <name val="Calibri"/>
      <family val="2"/>
    </font>
    <font>
      <b/>
      <sz val="12"/>
      <color theme="1"/>
      <name val="Arial"/>
      <family val="2"/>
    </font>
    <font>
      <sz val="12"/>
      <color rgb="FF00B0F0"/>
      <name val="Calibri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rgb="FFC00000"/>
      <name val="Arial"/>
      <family val="2"/>
    </font>
    <font>
      <sz val="12"/>
      <color rgb="FFFF0000"/>
      <name val="Calibri"/>
      <family val="2"/>
    </font>
    <font>
      <b/>
      <sz val="12"/>
      <name val="Arial"/>
      <family val="2"/>
    </font>
    <font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AD3333"/>
        <bgColor indexed="64"/>
      </patternFill>
    </fill>
    <fill>
      <patternFill patternType="solid">
        <fgColor rgb="FFE9C65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4" fillId="3" borderId="9" xfId="0" applyFont="1" applyFill="1" applyBorder="1"/>
    <xf numFmtId="0" fontId="5" fillId="2" borderId="0" xfId="0" applyFont="1" applyFill="1"/>
    <xf numFmtId="0" fontId="5" fillId="2" borderId="12" xfId="0" applyFont="1" applyFill="1" applyBorder="1"/>
    <xf numFmtId="0" fontId="6" fillId="4" borderId="13" xfId="0" applyFont="1" applyFill="1" applyBorder="1" applyAlignment="1">
      <alignment vertical="center" wrapText="1"/>
    </xf>
    <xf numFmtId="0" fontId="7" fillId="2" borderId="0" xfId="0" applyFont="1" applyFill="1"/>
    <xf numFmtId="0" fontId="2" fillId="2" borderId="16" xfId="0" applyFont="1" applyFill="1" applyBorder="1"/>
    <xf numFmtId="0" fontId="6" fillId="3" borderId="9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9" fillId="2" borderId="0" xfId="0" applyFont="1" applyFill="1"/>
    <xf numFmtId="0" fontId="9" fillId="2" borderId="16" xfId="0" applyFont="1" applyFill="1" applyBorder="1"/>
    <xf numFmtId="0" fontId="10" fillId="2" borderId="17" xfId="0" applyFont="1" applyFill="1" applyBorder="1"/>
    <xf numFmtId="0" fontId="10" fillId="2" borderId="18" xfId="0" applyFont="1" applyFill="1" applyBorder="1"/>
    <xf numFmtId="0" fontId="11" fillId="3" borderId="9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19" xfId="0" applyFont="1" applyFill="1" applyBorder="1"/>
    <xf numFmtId="0" fontId="3" fillId="3" borderId="13" xfId="0" applyFont="1" applyFill="1" applyBorder="1" applyAlignment="1">
      <alignment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2" fontId="14" fillId="0" borderId="26" xfId="0" applyNumberFormat="1" applyFont="1" applyBorder="1" applyAlignment="1">
      <alignment horizontal="center" vertical="center" wrapText="1"/>
    </xf>
    <xf numFmtId="9" fontId="14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2" fontId="14" fillId="0" borderId="30" xfId="0" applyNumberFormat="1" applyFont="1" applyBorder="1" applyAlignment="1">
      <alignment horizontal="center" vertical="center" wrapText="1"/>
    </xf>
    <xf numFmtId="9" fontId="14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2" fillId="0" borderId="36" xfId="0" applyFont="1" applyBorder="1"/>
    <xf numFmtId="0" fontId="2" fillId="0" borderId="0" xfId="0" applyFont="1" applyAlignment="1">
      <alignment horizontal="left" vertical="center" wrapText="1"/>
    </xf>
    <xf numFmtId="9" fontId="14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165" fontId="14" fillId="2" borderId="0" xfId="1" applyNumberFormat="1" applyFont="1" applyFill="1" applyBorder="1" applyAlignment="1">
      <alignment horizontal="center" vertical="center" wrapText="1"/>
    </xf>
    <xf numFmtId="2" fontId="14" fillId="0" borderId="34" xfId="0" applyNumberFormat="1" applyFont="1" applyBorder="1" applyAlignment="1">
      <alignment horizontal="center" vertical="center" wrapText="1"/>
    </xf>
    <xf numFmtId="2" fontId="14" fillId="6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14" fillId="0" borderId="34" xfId="0" applyNumberFormat="1" applyFont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left" vertical="center" wrapText="1"/>
    </xf>
    <xf numFmtId="0" fontId="12" fillId="8" borderId="30" xfId="0" applyFont="1" applyFill="1" applyBorder="1"/>
    <xf numFmtId="0" fontId="12" fillId="8" borderId="30" xfId="0" applyFont="1" applyFill="1" applyBorder="1" applyAlignment="1">
      <alignment horizontal="left" vertical="top" wrapText="1"/>
    </xf>
    <xf numFmtId="0" fontId="12" fillId="8" borderId="30" xfId="0" applyFont="1" applyFill="1" applyBorder="1" applyAlignment="1">
      <alignment wrapText="1"/>
    </xf>
    <xf numFmtId="0" fontId="12" fillId="8" borderId="34" xfId="0" applyFont="1" applyFill="1" applyBorder="1" applyAlignment="1">
      <alignment wrapText="1"/>
    </xf>
    <xf numFmtId="0" fontId="6" fillId="4" borderId="30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9" fontId="14" fillId="8" borderId="13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18" fillId="0" borderId="24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10" fontId="14" fillId="2" borderId="26" xfId="1" applyNumberFormat="1" applyFont="1" applyFill="1" applyBorder="1" applyAlignment="1">
      <alignment horizontal="center" vertical="center" wrapText="1"/>
    </xf>
    <xf numFmtId="10" fontId="14" fillId="2" borderId="30" xfId="1" applyNumberFormat="1" applyFont="1" applyFill="1" applyBorder="1" applyAlignment="1">
      <alignment horizontal="center" vertical="center" wrapText="1"/>
    </xf>
    <xf numFmtId="10" fontId="15" fillId="4" borderId="7" xfId="1" applyNumberFormat="1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10" fontId="14" fillId="0" borderId="30" xfId="1" applyNumberFormat="1" applyFont="1" applyBorder="1" applyAlignment="1">
      <alignment horizontal="center" vertical="center"/>
    </xf>
    <xf numFmtId="10" fontId="14" fillId="0" borderId="34" xfId="1" applyNumberFormat="1" applyFont="1" applyBorder="1" applyAlignment="1">
      <alignment horizontal="center" vertical="center"/>
    </xf>
    <xf numFmtId="165" fontId="6" fillId="4" borderId="30" xfId="0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4" fillId="0" borderId="6" xfId="0" applyFont="1" applyBorder="1"/>
    <xf numFmtId="0" fontId="12" fillId="0" borderId="7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/>
    </xf>
    <xf numFmtId="0" fontId="12" fillId="2" borderId="30" xfId="0" applyFont="1" applyFill="1" applyBorder="1" applyAlignment="1">
      <alignment horizontal="center" vertical="center" wrapText="1"/>
    </xf>
    <xf numFmtId="164" fontId="14" fillId="0" borderId="30" xfId="2" applyFont="1" applyBorder="1" applyAlignment="1">
      <alignment horizontal="center" vertical="center"/>
    </xf>
    <xf numFmtId="164" fontId="14" fillId="0" borderId="34" xfId="2" applyFont="1" applyBorder="1" applyAlignment="1">
      <alignment horizontal="center" vertical="center"/>
    </xf>
    <xf numFmtId="164" fontId="13" fillId="0" borderId="24" xfId="2" applyFont="1" applyBorder="1" applyAlignment="1">
      <alignment horizontal="left" vertical="center" wrapText="1"/>
    </xf>
    <xf numFmtId="164" fontId="13" fillId="0" borderId="28" xfId="2" applyFont="1" applyBorder="1" applyAlignment="1">
      <alignment horizontal="left" vertical="center" wrapText="1"/>
    </xf>
    <xf numFmtId="164" fontId="13" fillId="0" borderId="32" xfId="2" applyFont="1" applyBorder="1" applyAlignment="1">
      <alignment horizontal="left" vertical="center" wrapText="1"/>
    </xf>
    <xf numFmtId="164" fontId="13" fillId="0" borderId="30" xfId="2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/>
    </xf>
    <xf numFmtId="164" fontId="2" fillId="3" borderId="33" xfId="2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164" fontId="0" fillId="7" borderId="41" xfId="0" applyNumberForma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10" fontId="14" fillId="7" borderId="41" xfId="0" applyNumberFormat="1" applyFont="1" applyFill="1" applyBorder="1" applyAlignment="1">
      <alignment horizontal="center" vertical="center"/>
    </xf>
    <xf numFmtId="10" fontId="14" fillId="7" borderId="0" xfId="0" applyNumberFormat="1" applyFont="1" applyFill="1" applyAlignment="1">
      <alignment horizontal="center" vertical="center"/>
    </xf>
    <xf numFmtId="0" fontId="4" fillId="0" borderId="5" xfId="0" applyFont="1" applyBorder="1" applyAlignment="1"/>
    <xf numFmtId="0" fontId="16" fillId="4" borderId="37" xfId="0" applyFont="1" applyFill="1" applyBorder="1" applyAlignment="1"/>
    <xf numFmtId="0" fontId="16" fillId="4" borderId="38" xfId="0" applyFont="1" applyFill="1" applyBorder="1" applyAlignment="1"/>
    <xf numFmtId="164" fontId="4" fillId="3" borderId="37" xfId="2" applyFont="1" applyFill="1" applyBorder="1" applyAlignment="1"/>
    <xf numFmtId="164" fontId="4" fillId="3" borderId="38" xfId="2" applyFont="1" applyFill="1" applyBorder="1" applyAlignment="1"/>
    <xf numFmtId="0" fontId="16" fillId="4" borderId="25" xfId="0" applyFont="1" applyFill="1" applyBorder="1" applyAlignment="1"/>
    <xf numFmtId="0" fontId="16" fillId="4" borderId="17" xfId="0" applyFont="1" applyFill="1" applyBorder="1" applyAlignment="1"/>
    <xf numFmtId="0" fontId="16" fillId="4" borderId="27" xfId="0" applyFont="1" applyFill="1" applyBorder="1" applyAlignment="1"/>
    <xf numFmtId="164" fontId="4" fillId="3" borderId="25" xfId="2" applyFont="1" applyFill="1" applyBorder="1" applyAlignment="1"/>
    <xf numFmtId="164" fontId="4" fillId="3" borderId="17" xfId="2" applyFont="1" applyFill="1" applyBorder="1" applyAlignment="1"/>
    <xf numFmtId="164" fontId="4" fillId="3" borderId="27" xfId="2" applyFont="1" applyFill="1" applyBorder="1" applyAlignment="1"/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3366"/>
      <color rgb="FFFFFFFF"/>
      <color rgb="FFFF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2122714</xdr:colOff>
      <xdr:row>12</xdr:row>
      <xdr:rowOff>36739</xdr:rowOff>
    </xdr:from>
    <xdr:to>
      <xdr:col>12</xdr:col>
      <xdr:colOff>3061607</xdr:colOff>
      <xdr:row>13</xdr:row>
      <xdr:rowOff>38100</xdr:rowOff>
    </xdr:to>
    <xdr:pic>
      <xdr:nvPicPr>
        <xdr:cNvPr id="5" name="Imagen 4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69107" y="5588453"/>
          <a:ext cx="938893" cy="8586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2465119</xdr:colOff>
      <xdr:row>0</xdr:row>
      <xdr:rowOff>42801</xdr:rowOff>
    </xdr:from>
    <xdr:to>
      <xdr:col>0</xdr:col>
      <xdr:colOff>3277416</xdr:colOff>
      <xdr:row>1</xdr:row>
      <xdr:rowOff>573882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5119" y="42801"/>
          <a:ext cx="812297" cy="1064481"/>
        </a:xfrm>
        <a:prstGeom prst="rect">
          <a:avLst/>
        </a:prstGeom>
      </xdr:spPr>
    </xdr:pic>
    <xdr:clientData/>
  </xdr:twoCellAnchor>
  <xdr:oneCellAnchor>
    <xdr:from>
      <xdr:col>12</xdr:col>
      <xdr:colOff>2122714</xdr:colOff>
      <xdr:row>29</xdr:row>
      <xdr:rowOff>36739</xdr:rowOff>
    </xdr:from>
    <xdr:ext cx="938893" cy="864961"/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09914" y="542153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2122714</xdr:colOff>
      <xdr:row>29</xdr:row>
      <xdr:rowOff>36739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85434" y="901309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581026</xdr:colOff>
      <xdr:row>4</xdr:row>
      <xdr:rowOff>19051</xdr:rowOff>
    </xdr:from>
    <xdr:to>
      <xdr:col>12</xdr:col>
      <xdr:colOff>1028700</xdr:colOff>
      <xdr:row>5</xdr:row>
      <xdr:rowOff>9526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421976" y="438151"/>
          <a:ext cx="447674" cy="6477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193901</xdr:colOff>
      <xdr:row>21</xdr:row>
      <xdr:rowOff>84364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8526" y="9109302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1245769</xdr:colOff>
      <xdr:row>0</xdr:row>
      <xdr:rowOff>0</xdr:rowOff>
    </xdr:from>
    <xdr:to>
      <xdr:col>0</xdr:col>
      <xdr:colOff>1905000</xdr:colOff>
      <xdr:row>1</xdr:row>
      <xdr:rowOff>410619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769" y="0"/>
          <a:ext cx="659231" cy="11154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4</xdr:row>
      <xdr:rowOff>28575</xdr:rowOff>
    </xdr:from>
    <xdr:to>
      <xdr:col>12</xdr:col>
      <xdr:colOff>923925</xdr:colOff>
      <xdr:row>4</xdr:row>
      <xdr:rowOff>647700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412450" y="447675"/>
          <a:ext cx="352425" cy="6191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1341175</xdr:colOff>
      <xdr:row>21</xdr:row>
      <xdr:rowOff>75816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39329" y="9004893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1245769</xdr:colOff>
      <xdr:row>0</xdr:row>
      <xdr:rowOff>0</xdr:rowOff>
    </xdr:from>
    <xdr:to>
      <xdr:col>0</xdr:col>
      <xdr:colOff>1905000</xdr:colOff>
      <xdr:row>1</xdr:row>
      <xdr:rowOff>610644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769" y="0"/>
          <a:ext cx="659231" cy="111546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647700</xdr:colOff>
      <xdr:row>3</xdr:row>
      <xdr:rowOff>419099</xdr:rowOff>
    </xdr:from>
    <xdr:to>
      <xdr:col>12</xdr:col>
      <xdr:colOff>1000126</xdr:colOff>
      <xdr:row>5</xdr:row>
      <xdr:rowOff>57149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488650" y="419099"/>
          <a:ext cx="352426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22567</xdr:colOff>
      <xdr:row>20</xdr:row>
      <xdr:rowOff>148251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3201" y="8957714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1245769</xdr:colOff>
      <xdr:row>0</xdr:row>
      <xdr:rowOff>1</xdr:rowOff>
    </xdr:from>
    <xdr:to>
      <xdr:col>0</xdr:col>
      <xdr:colOff>1866900</xdr:colOff>
      <xdr:row>1</xdr:row>
      <xdr:rowOff>594135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769" y="1"/>
          <a:ext cx="621131" cy="1356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261711</xdr:colOff>
      <xdr:row>5</xdr:row>
      <xdr:rowOff>404132</xdr:rowOff>
    </xdr:from>
    <xdr:to>
      <xdr:col>12</xdr:col>
      <xdr:colOff>833211</xdr:colOff>
      <xdr:row>7</xdr:row>
      <xdr:rowOff>28424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33140" y="404132"/>
          <a:ext cx="571500" cy="69472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36286</xdr:colOff>
      <xdr:row>23</xdr:row>
      <xdr:rowOff>73025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07715" y="9071882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1265876</xdr:colOff>
      <xdr:row>0</xdr:row>
      <xdr:rowOff>39173</xdr:rowOff>
    </xdr:from>
    <xdr:to>
      <xdr:col>0</xdr:col>
      <xdr:colOff>2154463</xdr:colOff>
      <xdr:row>1</xdr:row>
      <xdr:rowOff>608065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5876" y="39173"/>
          <a:ext cx="888587" cy="1090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619125</xdr:colOff>
      <xdr:row>6</xdr:row>
      <xdr:rowOff>19051</xdr:rowOff>
    </xdr:from>
    <xdr:to>
      <xdr:col>12</xdr:col>
      <xdr:colOff>1038225</xdr:colOff>
      <xdr:row>7</xdr:row>
      <xdr:rowOff>9526</xdr:rowOff>
    </xdr:to>
    <xdr:pic>
      <xdr:nvPicPr>
        <xdr:cNvPr id="4" name="Imagen 3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0075" y="5457826"/>
          <a:ext cx="419100" cy="64769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90714</xdr:colOff>
      <xdr:row>23</xdr:row>
      <xdr:rowOff>15572</xdr:rowOff>
    </xdr:from>
    <xdr:ext cx="938893" cy="864961"/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0047" y="9011405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1265876</xdr:colOff>
      <xdr:row>0</xdr:row>
      <xdr:rowOff>39173</xdr:rowOff>
    </xdr:from>
    <xdr:to>
      <xdr:col>0</xdr:col>
      <xdr:colOff>2154463</xdr:colOff>
      <xdr:row>1</xdr:row>
      <xdr:rowOff>610182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5876" y="39173"/>
          <a:ext cx="888587" cy="10832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5</xdr:row>
      <xdr:rowOff>409575</xdr:rowOff>
    </xdr:from>
    <xdr:to>
      <xdr:col>12</xdr:col>
      <xdr:colOff>1047750</xdr:colOff>
      <xdr:row>7</xdr:row>
      <xdr:rowOff>38100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2450" y="5429250"/>
          <a:ext cx="476250" cy="7048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65314</xdr:colOff>
      <xdr:row>23</xdr:row>
      <xdr:rowOff>87539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33114" y="902833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1265876</xdr:colOff>
      <xdr:row>0</xdr:row>
      <xdr:rowOff>39173</xdr:rowOff>
    </xdr:from>
    <xdr:to>
      <xdr:col>0</xdr:col>
      <xdr:colOff>2154463</xdr:colOff>
      <xdr:row>1</xdr:row>
      <xdr:rowOff>537157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5876" y="39173"/>
          <a:ext cx="888587" cy="1237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476250</xdr:colOff>
      <xdr:row>6</xdr:row>
      <xdr:rowOff>19050</xdr:rowOff>
    </xdr:from>
    <xdr:to>
      <xdr:col>12</xdr:col>
      <xdr:colOff>1082127</xdr:colOff>
      <xdr:row>7</xdr:row>
      <xdr:rowOff>33090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317200" y="438150"/>
          <a:ext cx="605877" cy="6712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27214</xdr:colOff>
      <xdr:row>23</xdr:row>
      <xdr:rowOff>93889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01364" y="906643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1342076</xdr:colOff>
      <xdr:row>0</xdr:row>
      <xdr:rowOff>134423</xdr:rowOff>
    </xdr:from>
    <xdr:to>
      <xdr:col>0</xdr:col>
      <xdr:colOff>2057399</xdr:colOff>
      <xdr:row>1</xdr:row>
      <xdr:rowOff>552450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2076" y="134423"/>
          <a:ext cx="715323" cy="9704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240501</xdr:colOff>
      <xdr:row>3</xdr:row>
      <xdr:rowOff>390526</xdr:rowOff>
    </xdr:from>
    <xdr:to>
      <xdr:col>12</xdr:col>
      <xdr:colOff>691091</xdr:colOff>
      <xdr:row>5</xdr:row>
      <xdr:rowOff>38101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2033701" y="390526"/>
          <a:ext cx="450590" cy="73130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1326848</xdr:colOff>
      <xdr:row>21</xdr:row>
      <xdr:rowOff>70606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4581" y="907913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1278576</xdr:colOff>
      <xdr:row>0</xdr:row>
      <xdr:rowOff>134423</xdr:rowOff>
    </xdr:from>
    <xdr:to>
      <xdr:col>0</xdr:col>
      <xdr:colOff>1946793</xdr:colOff>
      <xdr:row>1</xdr:row>
      <xdr:rowOff>465666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8576" y="134423"/>
          <a:ext cx="668217" cy="10509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293417</xdr:colOff>
      <xdr:row>4</xdr:row>
      <xdr:rowOff>28576</xdr:rowOff>
    </xdr:from>
    <xdr:to>
      <xdr:col>12</xdr:col>
      <xdr:colOff>696383</xdr:colOff>
      <xdr:row>5</xdr:row>
      <xdr:rowOff>38102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2052750" y="451909"/>
          <a:ext cx="402966" cy="66569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175380</xdr:colOff>
      <xdr:row>20</xdr:row>
      <xdr:rowOff>163739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4713" y="8969072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1331493</xdr:colOff>
      <xdr:row>0</xdr:row>
      <xdr:rowOff>266714</xdr:rowOff>
    </xdr:from>
    <xdr:to>
      <xdr:col>0</xdr:col>
      <xdr:colOff>1999710</xdr:colOff>
      <xdr:row>1</xdr:row>
      <xdr:rowOff>391582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1493" y="266714"/>
          <a:ext cx="668217" cy="12096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549535</xdr:colOff>
      <xdr:row>4</xdr:row>
      <xdr:rowOff>1</xdr:rowOff>
    </xdr:from>
    <xdr:to>
      <xdr:col>12</xdr:col>
      <xdr:colOff>990601</xdr:colOff>
      <xdr:row>5</xdr:row>
      <xdr:rowOff>28576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390485" y="419101"/>
          <a:ext cx="441066" cy="6858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1398814</xdr:colOff>
      <xdr:row>20</xdr:row>
      <xdr:rowOff>170089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3264" y="8952139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1285875</xdr:colOff>
      <xdr:row>0</xdr:row>
      <xdr:rowOff>28575</xdr:rowOff>
    </xdr:from>
    <xdr:to>
      <xdr:col>0</xdr:col>
      <xdr:colOff>2076450</xdr:colOff>
      <xdr:row>1</xdr:row>
      <xdr:rowOff>666750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  <a:ext uri="{147F2762-F138-4A5C-976F-8EAC2B608ADB}">
              <a16:predDERef xmlns:a16="http://schemas.microsoft.com/office/drawing/2014/main" pre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5875" y="28575"/>
          <a:ext cx="790575" cy="1285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609600</xdr:colOff>
      <xdr:row>3</xdr:row>
      <xdr:rowOff>409576</xdr:rowOff>
    </xdr:from>
    <xdr:to>
      <xdr:col>12</xdr:col>
      <xdr:colOff>1076325</xdr:colOff>
      <xdr:row>4</xdr:row>
      <xdr:rowOff>638176</xdr:rowOff>
    </xdr:to>
    <xdr:pic>
      <xdr:nvPicPr>
        <xdr:cNvPr id="2" name="Imagen 1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23450550" y="409576"/>
          <a:ext cx="466725" cy="6477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1256805</xdr:colOff>
      <xdr:row>21</xdr:row>
      <xdr:rowOff>36739</xdr:rowOff>
    </xdr:from>
    <xdr:ext cx="938893" cy="864961"/>
    <xdr:pic>
      <xdr:nvPicPr>
        <xdr:cNvPr id="3" name="Imagen 2" descr="C:\Users\usuario\AppData\Local\Microsoft\Windows\INetCache\Content.MSO\E4238BD5.tmp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2987" y="9007557"/>
          <a:ext cx="938893" cy="864961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1245769</xdr:colOff>
      <xdr:row>0</xdr:row>
      <xdr:rowOff>0</xdr:rowOff>
    </xdr:from>
    <xdr:to>
      <xdr:col>0</xdr:col>
      <xdr:colOff>1752601</xdr:colOff>
      <xdr:row>1</xdr:row>
      <xdr:rowOff>409512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769" y="0"/>
          <a:ext cx="506832" cy="10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Q47"/>
  <sheetViews>
    <sheetView topLeftCell="C8" zoomScale="54" zoomScaleNormal="50" workbookViewId="0">
      <selection activeCell="H16" sqref="H16"/>
    </sheetView>
  </sheetViews>
  <sheetFormatPr defaultColWidth="11.42578125" defaultRowHeight="14.45"/>
  <cols>
    <col min="1" max="1" width="95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7.7109375" customWidth="1"/>
    <col min="14" max="14" width="34.85546875" customWidth="1"/>
    <col min="15" max="15" width="64" customWidth="1"/>
    <col min="16" max="16" width="29.85546875" customWidth="1"/>
    <col min="17" max="17" width="41.42578125" customWidth="1"/>
  </cols>
  <sheetData>
    <row r="1" spans="1:17" ht="42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77" t="s">
        <v>2</v>
      </c>
    </row>
    <row r="2" spans="1:17" ht="53.25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79" t="s">
        <v>4</v>
      </c>
    </row>
    <row r="3" spans="1:17" ht="26.45" thickBot="1">
      <c r="A3" s="2"/>
      <c r="B3" s="94"/>
      <c r="C3" s="9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47.25" customHeight="1" thickBot="1">
      <c r="A4" s="5" t="s">
        <v>5</v>
      </c>
      <c r="B4" s="102"/>
      <c r="C4" s="103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ht="16.149999999999999" thickBot="1">
      <c r="A5" s="8"/>
      <c r="B5" s="104"/>
      <c r="C5" s="105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</row>
    <row r="6" spans="1:17" ht="74.25" customHeight="1" thickBot="1">
      <c r="A6" s="5" t="s">
        <v>6</v>
      </c>
      <c r="B6" s="106"/>
      <c r="C6" s="107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17" ht="16.149999999999999" thickBot="1">
      <c r="A7" s="13"/>
      <c r="B7" s="104"/>
      <c r="C7" s="105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</row>
    <row r="8" spans="1:17" ht="58.5" customHeight="1" thickBot="1">
      <c r="A8" s="14" t="s">
        <v>7</v>
      </c>
      <c r="B8" s="116"/>
      <c r="C8" s="117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17" ht="16.149999999999999" thickBot="1">
      <c r="A9" s="13"/>
      <c r="B9" s="104"/>
      <c r="C9" s="105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</row>
    <row r="10" spans="1:17" ht="21.6" thickBot="1">
      <c r="A10" s="5" t="s">
        <v>8</v>
      </c>
      <c r="B10" s="118"/>
      <c r="C10" s="1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 spans="1:17" ht="21.6" thickBot="1">
      <c r="A11" s="19"/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</row>
    <row r="12" spans="1:17" ht="33" customHeight="1" thickBot="1">
      <c r="A12" s="96" t="s">
        <v>9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8"/>
    </row>
    <row r="13" spans="1:17" ht="67.5" customHeight="1" thickBot="1">
      <c r="A13" s="99" t="s">
        <v>10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1"/>
      <c r="M13" s="99" t="s">
        <v>11</v>
      </c>
      <c r="N13" s="100"/>
      <c r="O13" s="100"/>
      <c r="P13" s="100"/>
      <c r="Q13" s="23"/>
    </row>
    <row r="14" spans="1:17" ht="47.45" thickBot="1">
      <c r="A14" s="24" t="s">
        <v>12</v>
      </c>
      <c r="B14" s="25" t="s">
        <v>13</v>
      </c>
      <c r="C14" s="25" t="s">
        <v>14</v>
      </c>
      <c r="D14" s="25" t="s">
        <v>15</v>
      </c>
      <c r="E14" s="25" t="s">
        <v>16</v>
      </c>
      <c r="F14" s="25" t="s">
        <v>17</v>
      </c>
      <c r="G14" s="25" t="s">
        <v>18</v>
      </c>
      <c r="H14" s="25" t="s">
        <v>19</v>
      </c>
      <c r="I14" s="25" t="s">
        <v>20</v>
      </c>
      <c r="J14" s="25" t="s">
        <v>21</v>
      </c>
      <c r="K14" s="25" t="s">
        <v>22</v>
      </c>
      <c r="L14" s="25" t="s">
        <v>23</v>
      </c>
      <c r="M14" s="26" t="s">
        <v>24</v>
      </c>
      <c r="N14" s="26" t="s">
        <v>25</v>
      </c>
      <c r="O14" s="26" t="s">
        <v>26</v>
      </c>
      <c r="P14" s="26" t="s">
        <v>27</v>
      </c>
      <c r="Q14" s="27" t="s">
        <v>28</v>
      </c>
    </row>
    <row r="15" spans="1:17" ht="78">
      <c r="A15" s="28"/>
      <c r="B15" s="28"/>
      <c r="C15" s="28"/>
      <c r="D15" s="28"/>
      <c r="E15" s="65" t="s">
        <v>29</v>
      </c>
      <c r="F15" s="29" t="s">
        <v>30</v>
      </c>
      <c r="G15" s="29" t="s">
        <v>31</v>
      </c>
      <c r="H15" s="89" t="s">
        <v>32</v>
      </c>
      <c r="I15" s="29" t="s">
        <v>33</v>
      </c>
      <c r="J15" s="29" t="s">
        <v>34</v>
      </c>
      <c r="K15" s="29" t="s">
        <v>34</v>
      </c>
      <c r="L15" s="29" t="s">
        <v>34</v>
      </c>
      <c r="M15" s="30" t="s">
        <v>34</v>
      </c>
      <c r="N15" s="31">
        <v>50</v>
      </c>
      <c r="O15" s="32">
        <v>1</v>
      </c>
      <c r="P15" s="67">
        <f>(N15*O15)/100</f>
        <v>0.5</v>
      </c>
      <c r="Q15" s="33"/>
    </row>
    <row r="16" spans="1:17" ht="92.25" customHeight="1">
      <c r="A16" s="34"/>
      <c r="B16" s="34"/>
      <c r="C16" s="34"/>
      <c r="D16" s="34"/>
      <c r="E16" s="65" t="s">
        <v>35</v>
      </c>
      <c r="F16" s="35"/>
      <c r="G16" s="35"/>
      <c r="H16" s="89" t="s">
        <v>32</v>
      </c>
      <c r="I16" s="35"/>
      <c r="J16" s="35"/>
      <c r="K16" s="35"/>
      <c r="L16" s="35"/>
      <c r="M16" s="36"/>
      <c r="N16" s="37">
        <v>50</v>
      </c>
      <c r="O16" s="38">
        <v>1</v>
      </c>
      <c r="P16" s="68">
        <f t="shared" ref="P16:P21" si="0">(N16*O16)/100</f>
        <v>0.5</v>
      </c>
      <c r="Q16" s="39"/>
    </row>
    <row r="17" spans="1:17" ht="15.6">
      <c r="A17" s="34"/>
      <c r="B17" s="34"/>
      <c r="C17" s="34"/>
      <c r="D17" s="34"/>
      <c r="E17" s="65"/>
      <c r="F17" s="35"/>
      <c r="G17" s="35"/>
      <c r="H17" s="90"/>
      <c r="I17" s="35"/>
      <c r="J17" s="35"/>
      <c r="K17" s="35"/>
      <c r="L17" s="35"/>
      <c r="M17" s="36"/>
      <c r="N17" s="37">
        <v>0</v>
      </c>
      <c r="O17" s="38">
        <v>0</v>
      </c>
      <c r="P17" s="68">
        <f t="shared" si="0"/>
        <v>0</v>
      </c>
      <c r="Q17" s="39"/>
    </row>
    <row r="18" spans="1:17" ht="15.6">
      <c r="A18" s="34"/>
      <c r="B18" s="34"/>
      <c r="C18" s="34"/>
      <c r="D18" s="34"/>
      <c r="E18" s="65"/>
      <c r="F18" s="35"/>
      <c r="G18" s="35"/>
      <c r="H18" s="90"/>
      <c r="I18" s="35"/>
      <c r="J18" s="35"/>
      <c r="K18" s="35"/>
      <c r="L18" s="35"/>
      <c r="M18" s="36"/>
      <c r="N18" s="37">
        <v>0</v>
      </c>
      <c r="O18" s="38">
        <v>0</v>
      </c>
      <c r="P18" s="68">
        <f t="shared" si="0"/>
        <v>0</v>
      </c>
      <c r="Q18" s="39"/>
    </row>
    <row r="19" spans="1:17" ht="15.6">
      <c r="A19" s="34"/>
      <c r="B19" s="34"/>
      <c r="C19" s="34"/>
      <c r="D19" s="34"/>
      <c r="E19" s="65"/>
      <c r="F19" s="35"/>
      <c r="G19" s="35"/>
      <c r="H19" s="90"/>
      <c r="I19" s="35"/>
      <c r="J19" s="35"/>
      <c r="K19" s="35"/>
      <c r="L19" s="35"/>
      <c r="M19" s="36"/>
      <c r="N19" s="37">
        <v>0</v>
      </c>
      <c r="O19" s="38">
        <v>0</v>
      </c>
      <c r="P19" s="68">
        <f t="shared" si="0"/>
        <v>0</v>
      </c>
      <c r="Q19" s="39"/>
    </row>
    <row r="20" spans="1:17" ht="15.6">
      <c r="A20" s="40"/>
      <c r="B20" s="40"/>
      <c r="C20" s="40"/>
      <c r="D20" s="40"/>
      <c r="E20" s="65"/>
      <c r="F20" s="41"/>
      <c r="G20" s="41"/>
      <c r="H20" s="91"/>
      <c r="I20" s="41"/>
      <c r="J20" s="41"/>
      <c r="K20" s="41"/>
      <c r="L20" s="41"/>
      <c r="M20" s="42"/>
      <c r="N20" s="37">
        <v>0</v>
      </c>
      <c r="O20" s="38">
        <v>0</v>
      </c>
      <c r="P20" s="68">
        <f t="shared" si="0"/>
        <v>0</v>
      </c>
      <c r="Q20" s="39"/>
    </row>
    <row r="21" spans="1:17" ht="16.149999999999999" thickBot="1">
      <c r="A21" s="43"/>
      <c r="B21" s="43"/>
      <c r="C21" s="43"/>
      <c r="D21" s="43"/>
      <c r="E21" s="66"/>
      <c r="F21" s="44"/>
      <c r="G21" s="44"/>
      <c r="H21" s="92"/>
      <c r="I21" s="44"/>
      <c r="J21" s="44"/>
      <c r="K21" s="44"/>
      <c r="L21" s="44"/>
      <c r="M21" s="45"/>
      <c r="N21" s="51">
        <v>0</v>
      </c>
      <c r="O21" s="54">
        <v>0</v>
      </c>
      <c r="P21" s="68">
        <f t="shared" si="0"/>
        <v>0</v>
      </c>
      <c r="Q21" s="46"/>
    </row>
    <row r="22" spans="1:17" ht="16.149999999999999" thickBot="1">
      <c r="A22" s="47"/>
      <c r="B22" s="47"/>
      <c r="C22" s="47"/>
      <c r="D22" s="47"/>
      <c r="E22" s="70">
        <f>COUNTA(E15:E21)</f>
        <v>2</v>
      </c>
      <c r="F22" s="47"/>
      <c r="G22" s="47"/>
      <c r="H22" s="47"/>
      <c r="I22" s="47"/>
      <c r="J22" s="47"/>
      <c r="K22" s="47"/>
      <c r="L22" s="47"/>
      <c r="M22" s="47"/>
      <c r="N22" s="52">
        <f>SUM(N15:N21)</f>
        <v>100</v>
      </c>
      <c r="O22" s="63" t="s">
        <v>36</v>
      </c>
      <c r="P22" s="69">
        <f>SUM(P15:P21)</f>
        <v>1</v>
      </c>
      <c r="Q22" s="1"/>
    </row>
    <row r="23" spans="1:17" ht="15.6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9"/>
      <c r="O23" s="48"/>
      <c r="P23" s="50"/>
      <c r="Q23" s="1"/>
    </row>
    <row r="24" spans="1:17" ht="15.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14" t="s">
        <v>37</v>
      </c>
      <c r="B25" s="129"/>
      <c r="C25" s="129"/>
      <c r="D25" s="129"/>
      <c r="E25" s="129"/>
      <c r="F25" s="129"/>
      <c r="G25" s="129"/>
      <c r="H25" s="129"/>
      <c r="I25" s="130"/>
      <c r="J25" s="115">
        <f>SUM(H15:H21)</f>
        <v>0</v>
      </c>
      <c r="K25" s="131"/>
      <c r="L25" s="131"/>
      <c r="M25" s="131"/>
      <c r="N25" s="131"/>
      <c r="O25" s="131"/>
      <c r="P25" s="131"/>
      <c r="Q25" s="132"/>
    </row>
    <row r="26" spans="1:17">
      <c r="A26" s="133"/>
      <c r="B26" s="134"/>
      <c r="C26" s="134"/>
      <c r="D26" s="134"/>
      <c r="E26" s="134"/>
      <c r="F26" s="134"/>
      <c r="G26" s="134"/>
      <c r="H26" s="134"/>
      <c r="I26" s="135"/>
      <c r="J26" s="136"/>
      <c r="K26" s="137"/>
      <c r="L26" s="137"/>
      <c r="M26" s="137"/>
      <c r="N26" s="137"/>
      <c r="O26" s="137"/>
      <c r="P26" s="137"/>
      <c r="Q26" s="138"/>
    </row>
    <row r="29" spans="1:17" ht="15" thickBot="1"/>
    <row r="30" spans="1:17" ht="85.9" customHeight="1" thickBot="1">
      <c r="A30" s="99" t="s">
        <v>38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1"/>
      <c r="M30" s="99" t="s">
        <v>11</v>
      </c>
      <c r="N30" s="100"/>
      <c r="O30" s="100"/>
      <c r="P30" s="100"/>
      <c r="Q30" s="23"/>
    </row>
    <row r="31" spans="1:17" ht="47.45" thickBot="1">
      <c r="A31" s="24" t="s">
        <v>12</v>
      </c>
      <c r="B31" s="25" t="s">
        <v>13</v>
      </c>
      <c r="C31" s="25" t="s">
        <v>14</v>
      </c>
      <c r="D31" s="25" t="s">
        <v>15</v>
      </c>
      <c r="E31" s="25" t="s">
        <v>16</v>
      </c>
      <c r="F31" s="25" t="s">
        <v>17</v>
      </c>
      <c r="G31" s="25" t="s">
        <v>18</v>
      </c>
      <c r="H31" s="25" t="s">
        <v>19</v>
      </c>
      <c r="I31" s="25" t="s">
        <v>20</v>
      </c>
      <c r="J31" s="25" t="s">
        <v>21</v>
      </c>
      <c r="K31" s="25" t="s">
        <v>22</v>
      </c>
      <c r="L31" s="25" t="s">
        <v>23</v>
      </c>
      <c r="M31" s="26" t="s">
        <v>24</v>
      </c>
      <c r="N31" s="26" t="s">
        <v>25</v>
      </c>
      <c r="O31" s="26" t="s">
        <v>26</v>
      </c>
      <c r="P31" s="26" t="s">
        <v>27</v>
      </c>
      <c r="Q31" s="27" t="s">
        <v>28</v>
      </c>
    </row>
    <row r="32" spans="1:17" ht="78">
      <c r="A32" s="28"/>
      <c r="B32" s="28"/>
      <c r="C32" s="28"/>
      <c r="D32" s="28"/>
      <c r="E32" s="65" t="s">
        <v>29</v>
      </c>
      <c r="F32" s="29" t="s">
        <v>30</v>
      </c>
      <c r="G32" s="29" t="s">
        <v>31</v>
      </c>
      <c r="H32" s="89" t="s">
        <v>32</v>
      </c>
      <c r="I32" s="29" t="s">
        <v>33</v>
      </c>
      <c r="J32" s="29" t="s">
        <v>34</v>
      </c>
      <c r="K32" s="29" t="s">
        <v>34</v>
      </c>
      <c r="L32" s="29" t="s">
        <v>34</v>
      </c>
      <c r="M32" s="30" t="s">
        <v>34</v>
      </c>
      <c r="N32" s="31">
        <f>(100/7)</f>
        <v>14.285714285714286</v>
      </c>
      <c r="O32" s="32">
        <v>0.5</v>
      </c>
      <c r="P32" s="67">
        <f>(N32*O32)/100</f>
        <v>7.1428571428571438E-2</v>
      </c>
      <c r="Q32" s="33"/>
    </row>
    <row r="33" spans="1:17" ht="46.9">
      <c r="A33" s="34"/>
      <c r="B33" s="34"/>
      <c r="C33" s="34"/>
      <c r="D33" s="34"/>
      <c r="E33" s="65" t="s">
        <v>35</v>
      </c>
      <c r="F33" s="35"/>
      <c r="G33" s="35"/>
      <c r="H33" s="90"/>
      <c r="I33" s="35"/>
      <c r="J33" s="35"/>
      <c r="K33" s="35"/>
      <c r="L33" s="35"/>
      <c r="M33" s="36"/>
      <c r="N33" s="37">
        <f t="shared" ref="N33:N38" si="1">(100/7)</f>
        <v>14.285714285714286</v>
      </c>
      <c r="O33" s="38">
        <v>1</v>
      </c>
      <c r="P33" s="68">
        <f>(N33*O33)/100</f>
        <v>0.14285714285714288</v>
      </c>
      <c r="Q33" s="39"/>
    </row>
    <row r="34" spans="1:17" ht="46.9">
      <c r="A34" s="34"/>
      <c r="B34" s="34"/>
      <c r="C34" s="34"/>
      <c r="D34" s="34"/>
      <c r="E34" s="65" t="s">
        <v>39</v>
      </c>
      <c r="F34" s="35"/>
      <c r="G34" s="35"/>
      <c r="H34" s="90"/>
      <c r="I34" s="35"/>
      <c r="J34" s="35"/>
      <c r="K34" s="35"/>
      <c r="L34" s="35"/>
      <c r="M34" s="36"/>
      <c r="N34" s="37">
        <f t="shared" si="1"/>
        <v>14.285714285714286</v>
      </c>
      <c r="O34" s="38">
        <v>1</v>
      </c>
      <c r="P34" s="68">
        <f t="shared" ref="P34:P38" si="2">(N34*O34)/100</f>
        <v>0.14285714285714288</v>
      </c>
      <c r="Q34" s="39"/>
    </row>
    <row r="35" spans="1:17" ht="46.9">
      <c r="A35" s="34"/>
      <c r="B35" s="34"/>
      <c r="C35" s="34"/>
      <c r="D35" s="34"/>
      <c r="E35" s="65" t="s">
        <v>40</v>
      </c>
      <c r="F35" s="35"/>
      <c r="G35" s="35"/>
      <c r="H35" s="90"/>
      <c r="I35" s="35"/>
      <c r="J35" s="35"/>
      <c r="K35" s="35"/>
      <c r="L35" s="35"/>
      <c r="M35" s="36"/>
      <c r="N35" s="37">
        <f t="shared" si="1"/>
        <v>14.285714285714286</v>
      </c>
      <c r="O35" s="38">
        <v>1</v>
      </c>
      <c r="P35" s="68">
        <f t="shared" si="2"/>
        <v>0.14285714285714288</v>
      </c>
      <c r="Q35" s="39"/>
    </row>
    <row r="36" spans="1:17" ht="46.9">
      <c r="A36" s="34"/>
      <c r="B36" s="34"/>
      <c r="C36" s="34"/>
      <c r="D36" s="34"/>
      <c r="E36" s="65" t="s">
        <v>41</v>
      </c>
      <c r="F36" s="35"/>
      <c r="G36" s="35"/>
      <c r="H36" s="90"/>
      <c r="I36" s="35"/>
      <c r="J36" s="35"/>
      <c r="K36" s="35"/>
      <c r="L36" s="35"/>
      <c r="M36" s="36"/>
      <c r="N36" s="37">
        <f t="shared" si="1"/>
        <v>14.285714285714286</v>
      </c>
      <c r="O36" s="38">
        <v>1</v>
      </c>
      <c r="P36" s="68">
        <f t="shared" si="2"/>
        <v>0.14285714285714288</v>
      </c>
      <c r="Q36" s="39"/>
    </row>
    <row r="37" spans="1:17" ht="46.9">
      <c r="A37" s="40"/>
      <c r="B37" s="40"/>
      <c r="C37" s="40"/>
      <c r="D37" s="40"/>
      <c r="E37" s="65" t="s">
        <v>42</v>
      </c>
      <c r="F37" s="41"/>
      <c r="G37" s="41"/>
      <c r="H37" s="91"/>
      <c r="I37" s="41"/>
      <c r="J37" s="41"/>
      <c r="K37" s="41"/>
      <c r="L37" s="41"/>
      <c r="M37" s="42"/>
      <c r="N37" s="37">
        <f t="shared" si="1"/>
        <v>14.285714285714286</v>
      </c>
      <c r="O37" s="38">
        <v>1</v>
      </c>
      <c r="P37" s="68">
        <f t="shared" si="2"/>
        <v>0.14285714285714288</v>
      </c>
      <c r="Q37" s="39"/>
    </row>
    <row r="38" spans="1:17" ht="47.45" thickBot="1">
      <c r="A38" s="43"/>
      <c r="B38" s="43"/>
      <c r="C38" s="43"/>
      <c r="D38" s="43"/>
      <c r="E38" s="66" t="s">
        <v>43</v>
      </c>
      <c r="F38" s="44"/>
      <c r="G38" s="44"/>
      <c r="H38" s="92"/>
      <c r="I38" s="44"/>
      <c r="J38" s="44"/>
      <c r="K38" s="44"/>
      <c r="L38" s="44"/>
      <c r="M38" s="45"/>
      <c r="N38" s="51">
        <f t="shared" si="1"/>
        <v>14.285714285714286</v>
      </c>
      <c r="O38" s="54">
        <v>1</v>
      </c>
      <c r="P38" s="68">
        <f t="shared" si="2"/>
        <v>0.14285714285714288</v>
      </c>
      <c r="Q38" s="46"/>
    </row>
    <row r="39" spans="1:17" ht="16.149999999999999" thickBot="1">
      <c r="A39" s="47"/>
      <c r="B39" s="47"/>
      <c r="C39" s="47"/>
      <c r="D39" s="47"/>
      <c r="E39" s="70">
        <f>COUNTA(E32:E38)</f>
        <v>7</v>
      </c>
      <c r="F39" s="47"/>
      <c r="G39" s="47"/>
      <c r="H39" s="47"/>
      <c r="I39" s="47"/>
      <c r="J39" s="47"/>
      <c r="K39" s="47"/>
      <c r="L39" s="47"/>
      <c r="M39" s="47"/>
      <c r="N39" s="52">
        <f>SUM(N32:N38)</f>
        <v>100.00000000000001</v>
      </c>
      <c r="O39" s="63" t="s">
        <v>36</v>
      </c>
      <c r="P39" s="69">
        <f>SUM(P32:P38)</f>
        <v>0.92857142857142883</v>
      </c>
      <c r="Q39" s="1"/>
    </row>
    <row r="40" spans="1:17" ht="15.6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9"/>
      <c r="O40" s="48"/>
      <c r="P40" s="50"/>
      <c r="Q40" s="1"/>
    </row>
    <row r="41" spans="1:17" ht="10.9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4.45" customHeight="1">
      <c r="A42" s="114" t="s">
        <v>37</v>
      </c>
      <c r="B42" s="129"/>
      <c r="C42" s="129"/>
      <c r="D42" s="129"/>
      <c r="E42" s="129"/>
      <c r="F42" s="129"/>
      <c r="G42" s="129"/>
      <c r="H42" s="129"/>
      <c r="I42" s="130"/>
      <c r="J42" s="115">
        <f>SUM(H32:H38)</f>
        <v>0</v>
      </c>
      <c r="K42" s="131"/>
      <c r="L42" s="131"/>
      <c r="M42" s="131"/>
      <c r="N42" s="131"/>
      <c r="O42" s="131"/>
      <c r="P42" s="131"/>
      <c r="Q42" s="132"/>
    </row>
    <row r="43" spans="1:17">
      <c r="A43" s="133"/>
      <c r="B43" s="134"/>
      <c r="C43" s="134"/>
      <c r="D43" s="134"/>
      <c r="E43" s="134"/>
      <c r="F43" s="134"/>
      <c r="G43" s="134"/>
      <c r="H43" s="134"/>
      <c r="I43" s="135"/>
      <c r="J43" s="136"/>
      <c r="K43" s="137"/>
      <c r="L43" s="137"/>
      <c r="M43" s="137"/>
      <c r="N43" s="137"/>
      <c r="O43" s="137"/>
      <c r="P43" s="137"/>
      <c r="Q43" s="138"/>
    </row>
    <row r="46" spans="1:17">
      <c r="A46" s="114" t="s">
        <v>44</v>
      </c>
      <c r="B46" s="129"/>
      <c r="C46" s="129"/>
      <c r="D46" s="129"/>
      <c r="E46" s="129"/>
      <c r="F46" s="129"/>
      <c r="G46" s="129"/>
      <c r="H46" s="129"/>
      <c r="I46" s="130"/>
      <c r="J46" s="115">
        <f>SUM(J25,J42)</f>
        <v>0</v>
      </c>
      <c r="K46" s="131"/>
      <c r="L46" s="131"/>
      <c r="M46" s="131"/>
      <c r="N46" s="131"/>
      <c r="O46" s="131"/>
      <c r="P46" s="131"/>
      <c r="Q46" s="132"/>
    </row>
    <row r="47" spans="1:17">
      <c r="A47" s="133"/>
      <c r="B47" s="134"/>
      <c r="C47" s="134"/>
      <c r="D47" s="134"/>
      <c r="E47" s="134"/>
      <c r="F47" s="134"/>
      <c r="G47" s="134"/>
      <c r="H47" s="134"/>
      <c r="I47" s="135"/>
      <c r="J47" s="136"/>
      <c r="K47" s="137"/>
      <c r="L47" s="137"/>
      <c r="M47" s="137"/>
      <c r="N47" s="137"/>
      <c r="O47" s="137"/>
      <c r="P47" s="137"/>
      <c r="Q47" s="138"/>
    </row>
  </sheetData>
  <mergeCells count="21">
    <mergeCell ref="A30:L30"/>
    <mergeCell ref="M30:P30"/>
    <mergeCell ref="A42:I43"/>
    <mergeCell ref="J42:Q43"/>
    <mergeCell ref="A46:I47"/>
    <mergeCell ref="J46:Q47"/>
    <mergeCell ref="A25:I26"/>
    <mergeCell ref="J25:Q26"/>
    <mergeCell ref="B8:C8"/>
    <mergeCell ref="B9:C9"/>
    <mergeCell ref="B10:C10"/>
    <mergeCell ref="A1:A2"/>
    <mergeCell ref="B3:C3"/>
    <mergeCell ref="A12:Q12"/>
    <mergeCell ref="A13:L13"/>
    <mergeCell ref="M13:P13"/>
    <mergeCell ref="B4:C4"/>
    <mergeCell ref="B5:C5"/>
    <mergeCell ref="B6:C6"/>
    <mergeCell ref="B7:C7"/>
    <mergeCell ref="B1:O2"/>
  </mergeCells>
  <conditionalFormatting sqref="O23">
    <cfRule type="iconSet" priority="9">
      <iconSet iconSet="3Symbols">
        <cfvo type="percent" val="0"/>
        <cfvo type="num" val="0.55000000000000004"/>
        <cfvo type="num" val="0.8"/>
      </iconSet>
    </cfRule>
  </conditionalFormatting>
  <conditionalFormatting sqref="O15:O21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22">
    <cfRule type="iconSet" priority="7">
      <iconSet iconSet="3Symbols">
        <cfvo type="percent" val="0"/>
        <cfvo type="num" val="0.55000000000000004"/>
        <cfvo type="num" val="0.8"/>
      </iconSet>
    </cfRule>
  </conditionalFormatting>
  <conditionalFormatting sqref="O40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32:O38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9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Q39"/>
  <sheetViews>
    <sheetView topLeftCell="A12" zoomScale="50" zoomScaleNormal="50" workbookViewId="0">
      <selection activeCell="J36" sqref="J36"/>
    </sheetView>
  </sheetViews>
  <sheetFormatPr defaultColWidth="11.42578125" defaultRowHeight="14.4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55.5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81" t="s">
        <v>2</v>
      </c>
    </row>
    <row r="2" spans="1:17" ht="48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80" t="s">
        <v>4</v>
      </c>
    </row>
    <row r="3" spans="1:17" ht="15" thickBot="1"/>
    <row r="4" spans="1:17" ht="33" customHeight="1" thickBot="1">
      <c r="A4" s="96" t="s">
        <v>54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</row>
    <row r="5" spans="1:17" ht="51.75" customHeight="1" thickBot="1">
      <c r="A5" s="99" t="s">
        <v>10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99" t="s">
        <v>11</v>
      </c>
      <c r="N5" s="100"/>
      <c r="O5" s="100"/>
      <c r="P5" s="100"/>
      <c r="Q5" s="23"/>
    </row>
    <row r="6" spans="1:17" ht="143.25" customHeight="1" thickBot="1">
      <c r="A6" s="24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 t="s">
        <v>17</v>
      </c>
      <c r="G6" s="25" t="s">
        <v>18</v>
      </c>
      <c r="H6" s="25" t="s">
        <v>19</v>
      </c>
      <c r="I6" s="25" t="s">
        <v>20</v>
      </c>
      <c r="J6" s="25" t="s">
        <v>21</v>
      </c>
      <c r="K6" s="25" t="s">
        <v>22</v>
      </c>
      <c r="L6" s="25" t="s">
        <v>23</v>
      </c>
      <c r="M6" s="26" t="s">
        <v>24</v>
      </c>
      <c r="N6" s="26" t="s">
        <v>25</v>
      </c>
      <c r="O6" s="26" t="s">
        <v>26</v>
      </c>
      <c r="P6" s="26" t="s">
        <v>27</v>
      </c>
      <c r="Q6" s="27" t="s">
        <v>28</v>
      </c>
    </row>
    <row r="7" spans="1:17" ht="78">
      <c r="A7" s="28"/>
      <c r="B7" s="28"/>
      <c r="C7" s="28"/>
      <c r="D7" s="28"/>
      <c r="E7" s="65" t="s">
        <v>29</v>
      </c>
      <c r="F7" s="29" t="s">
        <v>30</v>
      </c>
      <c r="G7" s="29" t="s">
        <v>31</v>
      </c>
      <c r="H7" s="89" t="s">
        <v>32</v>
      </c>
      <c r="I7" s="29" t="s">
        <v>33</v>
      </c>
      <c r="J7" s="29" t="s">
        <v>34</v>
      </c>
      <c r="K7" s="29" t="s">
        <v>34</v>
      </c>
      <c r="L7" s="29" t="s">
        <v>34</v>
      </c>
      <c r="M7" s="30" t="s">
        <v>34</v>
      </c>
      <c r="N7" s="31">
        <f>(100/7)</f>
        <v>14.285714285714286</v>
      </c>
      <c r="O7" s="32">
        <v>0.5</v>
      </c>
      <c r="P7" s="67">
        <f>(N7*O7)/100</f>
        <v>7.1428571428571438E-2</v>
      </c>
      <c r="Q7" s="33"/>
    </row>
    <row r="8" spans="1:17" ht="46.9">
      <c r="A8" s="34"/>
      <c r="B8" s="34"/>
      <c r="C8" s="34"/>
      <c r="D8" s="34"/>
      <c r="E8" s="65" t="s">
        <v>35</v>
      </c>
      <c r="F8" s="35"/>
      <c r="G8" s="35"/>
      <c r="H8" s="90"/>
      <c r="I8" s="35"/>
      <c r="J8" s="35"/>
      <c r="K8" s="35"/>
      <c r="L8" s="35"/>
      <c r="M8" s="36"/>
      <c r="N8" s="37">
        <f t="shared" ref="N8:N13" si="0">(100/7)</f>
        <v>14.285714285714286</v>
      </c>
      <c r="O8" s="38">
        <v>1</v>
      </c>
      <c r="P8" s="68">
        <f t="shared" ref="P8:P13" si="1">(N8*O8)/100</f>
        <v>0.14285714285714288</v>
      </c>
      <c r="Q8" s="39"/>
    </row>
    <row r="9" spans="1:17" ht="46.9">
      <c r="A9" s="34"/>
      <c r="B9" s="34"/>
      <c r="C9" s="34"/>
      <c r="D9" s="34"/>
      <c r="E9" s="65" t="s">
        <v>39</v>
      </c>
      <c r="F9" s="35"/>
      <c r="G9" s="35"/>
      <c r="H9" s="90"/>
      <c r="I9" s="35"/>
      <c r="J9" s="35"/>
      <c r="K9" s="35"/>
      <c r="L9" s="35"/>
      <c r="M9" s="36"/>
      <c r="N9" s="37">
        <f t="shared" si="0"/>
        <v>14.285714285714286</v>
      </c>
      <c r="O9" s="38">
        <v>1</v>
      </c>
      <c r="P9" s="68">
        <f t="shared" si="1"/>
        <v>0.14285714285714288</v>
      </c>
      <c r="Q9" s="39"/>
    </row>
    <row r="10" spans="1:17" ht="46.9">
      <c r="A10" s="34"/>
      <c r="B10" s="34"/>
      <c r="C10" s="34"/>
      <c r="D10" s="34"/>
      <c r="E10" s="65" t="s">
        <v>40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6.9">
      <c r="A11" s="34"/>
      <c r="B11" s="34"/>
      <c r="C11" s="34"/>
      <c r="D11" s="34"/>
      <c r="E11" s="65" t="s">
        <v>41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6.9">
      <c r="A12" s="40"/>
      <c r="B12" s="40"/>
      <c r="C12" s="40"/>
      <c r="D12" s="40"/>
      <c r="E12" s="65" t="s">
        <v>42</v>
      </c>
      <c r="F12" s="41"/>
      <c r="G12" s="41"/>
      <c r="H12" s="91"/>
      <c r="I12" s="41"/>
      <c r="J12" s="41"/>
      <c r="K12" s="41"/>
      <c r="L12" s="41"/>
      <c r="M12" s="42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45" thickBot="1">
      <c r="A13" s="43"/>
      <c r="B13" s="43"/>
      <c r="C13" s="43"/>
      <c r="D13" s="43"/>
      <c r="E13" s="66" t="s">
        <v>43</v>
      </c>
      <c r="F13" s="44"/>
      <c r="G13" s="44"/>
      <c r="H13" s="92"/>
      <c r="I13" s="44"/>
      <c r="J13" s="44"/>
      <c r="K13" s="44"/>
      <c r="L13" s="44"/>
      <c r="M13" s="45"/>
      <c r="N13" s="51">
        <f t="shared" si="0"/>
        <v>14.285714285714286</v>
      </c>
      <c r="O13" s="54">
        <v>1</v>
      </c>
      <c r="P13" s="68">
        <f t="shared" si="1"/>
        <v>0.14285714285714288</v>
      </c>
      <c r="Q13" s="46"/>
    </row>
    <row r="14" spans="1:17" ht="16.149999999999999" thickBot="1">
      <c r="A14" s="47"/>
      <c r="B14" s="47"/>
      <c r="C14" s="47"/>
      <c r="D14" s="47"/>
      <c r="E14" s="70">
        <f>COUNTA(E7:E13)</f>
        <v>7</v>
      </c>
      <c r="F14" s="47"/>
      <c r="G14" s="47"/>
      <c r="H14" s="47"/>
      <c r="I14" s="47"/>
      <c r="J14" s="47"/>
      <c r="K14" s="47"/>
      <c r="L14" s="47"/>
      <c r="M14" s="47"/>
      <c r="N14" s="52">
        <f>SUM(N7:N13)</f>
        <v>100.00000000000001</v>
      </c>
      <c r="O14" s="63" t="s">
        <v>36</v>
      </c>
      <c r="P14" s="69">
        <f>SUM(P7:P13)</f>
        <v>0.92857142857142883</v>
      </c>
      <c r="Q14" s="1"/>
    </row>
    <row r="15" spans="1:17" ht="15.6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9"/>
      <c r="O15" s="48"/>
      <c r="P15" s="50"/>
      <c r="Q15" s="1"/>
    </row>
    <row r="16" spans="1:17" ht="15.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>
      <c r="A17" s="114" t="s">
        <v>37</v>
      </c>
      <c r="B17" s="129"/>
      <c r="C17" s="129"/>
      <c r="D17" s="129"/>
      <c r="E17" s="129"/>
      <c r="F17" s="129"/>
      <c r="G17" s="129"/>
      <c r="H17" s="129"/>
      <c r="I17" s="130"/>
      <c r="J17" s="115">
        <f>SUM(H7:H13)</f>
        <v>0</v>
      </c>
      <c r="K17" s="131"/>
      <c r="L17" s="131"/>
      <c r="M17" s="131"/>
      <c r="N17" s="131"/>
      <c r="O17" s="131"/>
      <c r="P17" s="131"/>
      <c r="Q17" s="132"/>
    </row>
    <row r="18" spans="1:17">
      <c r="A18" s="133"/>
      <c r="B18" s="134"/>
      <c r="C18" s="134"/>
      <c r="D18" s="134"/>
      <c r="E18" s="134"/>
      <c r="F18" s="134"/>
      <c r="G18" s="134"/>
      <c r="H18" s="134"/>
      <c r="I18" s="135"/>
      <c r="J18" s="136"/>
      <c r="K18" s="137"/>
      <c r="L18" s="137"/>
      <c r="M18" s="137"/>
      <c r="N18" s="137"/>
      <c r="O18" s="137"/>
      <c r="P18" s="137"/>
      <c r="Q18" s="138"/>
    </row>
    <row r="21" spans="1:17" ht="15" thickBot="1"/>
    <row r="22" spans="1:17" ht="79.900000000000006" customHeight="1" thickBot="1">
      <c r="A22" s="99" t="s">
        <v>38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99" t="s">
        <v>11</v>
      </c>
      <c r="N22" s="100"/>
      <c r="O22" s="100"/>
      <c r="P22" s="100"/>
      <c r="Q22" s="23"/>
    </row>
    <row r="23" spans="1:17" ht="47.45" thickBot="1">
      <c r="A23" s="24" t="s">
        <v>12</v>
      </c>
      <c r="B23" s="25" t="s">
        <v>13</v>
      </c>
      <c r="C23" s="25" t="s">
        <v>14</v>
      </c>
      <c r="D23" s="25" t="s">
        <v>15</v>
      </c>
      <c r="E23" s="25" t="s">
        <v>16</v>
      </c>
      <c r="F23" s="25" t="s">
        <v>17</v>
      </c>
      <c r="G23" s="25" t="s">
        <v>18</v>
      </c>
      <c r="H23" s="25" t="s">
        <v>19</v>
      </c>
      <c r="I23" s="25" t="s">
        <v>20</v>
      </c>
      <c r="J23" s="25" t="s">
        <v>21</v>
      </c>
      <c r="K23" s="25" t="s">
        <v>22</v>
      </c>
      <c r="L23" s="25" t="s">
        <v>23</v>
      </c>
      <c r="M23" s="26" t="s">
        <v>24</v>
      </c>
      <c r="N23" s="26" t="s">
        <v>25</v>
      </c>
      <c r="O23" s="26" t="s">
        <v>26</v>
      </c>
      <c r="P23" s="26" t="s">
        <v>27</v>
      </c>
      <c r="Q23" s="27" t="s">
        <v>28</v>
      </c>
    </row>
    <row r="24" spans="1:17" ht="78">
      <c r="A24" s="28"/>
      <c r="B24" s="28"/>
      <c r="C24" s="28"/>
      <c r="D24" s="28"/>
      <c r="E24" s="65" t="s">
        <v>29</v>
      </c>
      <c r="F24" s="29" t="s">
        <v>30</v>
      </c>
      <c r="G24" s="29" t="s">
        <v>31</v>
      </c>
      <c r="H24" s="89" t="s">
        <v>32</v>
      </c>
      <c r="I24" s="29" t="s">
        <v>33</v>
      </c>
      <c r="J24" s="29" t="s">
        <v>34</v>
      </c>
      <c r="K24" s="29" t="s">
        <v>34</v>
      </c>
      <c r="L24" s="29" t="s">
        <v>34</v>
      </c>
      <c r="M24" s="30" t="s">
        <v>34</v>
      </c>
      <c r="N24" s="31">
        <f>(100/7)</f>
        <v>14.285714285714286</v>
      </c>
      <c r="O24" s="32">
        <v>0.5</v>
      </c>
      <c r="P24" s="67">
        <f>(N24*O24)/100</f>
        <v>7.1428571428571438E-2</v>
      </c>
      <c r="Q24" s="33"/>
    </row>
    <row r="25" spans="1:17" ht="46.9">
      <c r="A25" s="34"/>
      <c r="B25" s="34"/>
      <c r="C25" s="34"/>
      <c r="D25" s="34"/>
      <c r="E25" s="65" t="s">
        <v>35</v>
      </c>
      <c r="F25" s="35"/>
      <c r="G25" s="35"/>
      <c r="H25" s="90"/>
      <c r="I25" s="35"/>
      <c r="J25" s="35"/>
      <c r="K25" s="35"/>
      <c r="L25" s="35"/>
      <c r="M25" s="36"/>
      <c r="N25" s="37">
        <f t="shared" ref="N25:N30" si="2">(100/7)</f>
        <v>14.285714285714286</v>
      </c>
      <c r="O25" s="38">
        <v>1</v>
      </c>
      <c r="P25" s="68">
        <f>(N25*O25)/100</f>
        <v>0.14285714285714288</v>
      </c>
      <c r="Q25" s="39"/>
    </row>
    <row r="26" spans="1:17" ht="46.9">
      <c r="A26" s="34"/>
      <c r="B26" s="34"/>
      <c r="C26" s="34"/>
      <c r="D26" s="34"/>
      <c r="E26" s="65" t="s">
        <v>39</v>
      </c>
      <c r="F26" s="35"/>
      <c r="G26" s="35"/>
      <c r="H26" s="90"/>
      <c r="I26" s="35"/>
      <c r="J26" s="35"/>
      <c r="K26" s="35"/>
      <c r="L26" s="35"/>
      <c r="M26" s="36"/>
      <c r="N26" s="37">
        <f t="shared" si="2"/>
        <v>14.285714285714286</v>
      </c>
      <c r="O26" s="38">
        <v>1</v>
      </c>
      <c r="P26" s="68">
        <f t="shared" ref="P26:P30" si="3">(N26*O26)/100</f>
        <v>0.14285714285714288</v>
      </c>
      <c r="Q26" s="39"/>
    </row>
    <row r="27" spans="1:17" ht="46.9">
      <c r="A27" s="34"/>
      <c r="B27" s="34"/>
      <c r="C27" s="34"/>
      <c r="D27" s="34"/>
      <c r="E27" s="65" t="s">
        <v>40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1</v>
      </c>
      <c r="P27" s="68">
        <f t="shared" si="3"/>
        <v>0.14285714285714288</v>
      </c>
      <c r="Q27" s="39"/>
    </row>
    <row r="28" spans="1:17" ht="46.9">
      <c r="A28" s="34"/>
      <c r="B28" s="34"/>
      <c r="C28" s="34"/>
      <c r="D28" s="34"/>
      <c r="E28" s="65" t="s">
        <v>41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si="3"/>
        <v>0.14285714285714288</v>
      </c>
      <c r="Q28" s="39"/>
    </row>
    <row r="29" spans="1:17" ht="46.9">
      <c r="A29" s="40"/>
      <c r="B29" s="40"/>
      <c r="C29" s="40"/>
      <c r="D29" s="40"/>
      <c r="E29" s="65" t="s">
        <v>42</v>
      </c>
      <c r="F29" s="41"/>
      <c r="G29" s="41"/>
      <c r="H29" s="91"/>
      <c r="I29" s="41"/>
      <c r="J29" s="41"/>
      <c r="K29" s="41"/>
      <c r="L29" s="41"/>
      <c r="M29" s="42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7.45" thickBot="1">
      <c r="A30" s="43"/>
      <c r="B30" s="43"/>
      <c r="C30" s="43"/>
      <c r="D30" s="43"/>
      <c r="E30" s="66" t="s">
        <v>43</v>
      </c>
      <c r="F30" s="44"/>
      <c r="G30" s="44"/>
      <c r="H30" s="92"/>
      <c r="I30" s="44"/>
      <c r="J30" s="44"/>
      <c r="K30" s="44"/>
      <c r="L30" s="44"/>
      <c r="M30" s="45"/>
      <c r="N30" s="51">
        <f t="shared" si="2"/>
        <v>14.285714285714286</v>
      </c>
      <c r="O30" s="54">
        <v>1</v>
      </c>
      <c r="P30" s="68">
        <f t="shared" si="3"/>
        <v>0.14285714285714288</v>
      </c>
      <c r="Q30" s="46"/>
    </row>
    <row r="31" spans="1:17" ht="16.149999999999999" thickBot="1">
      <c r="A31" s="47"/>
      <c r="B31" s="47"/>
      <c r="C31" s="47"/>
      <c r="D31" s="47"/>
      <c r="E31" s="70">
        <f>COUNTA(E24:E30)</f>
        <v>7</v>
      </c>
      <c r="F31" s="47"/>
      <c r="G31" s="47"/>
      <c r="H31" s="47"/>
      <c r="I31" s="47"/>
      <c r="J31" s="47"/>
      <c r="K31" s="47"/>
      <c r="L31" s="47"/>
      <c r="M31" s="47"/>
      <c r="N31" s="52">
        <f>SUM(N24:N30)</f>
        <v>100.00000000000001</v>
      </c>
      <c r="O31" s="63" t="s">
        <v>36</v>
      </c>
      <c r="P31" s="69">
        <f>SUM(P24:P30)</f>
        <v>0.92857142857142883</v>
      </c>
      <c r="Q31" s="1"/>
    </row>
    <row r="32" spans="1:17" ht="15.6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9"/>
      <c r="O32" s="48"/>
      <c r="P32" s="50"/>
      <c r="Q32" s="1"/>
    </row>
    <row r="33" spans="1:17" ht="10.9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45" customHeight="1">
      <c r="A34" s="114" t="s">
        <v>37</v>
      </c>
      <c r="B34" s="129"/>
      <c r="C34" s="129"/>
      <c r="D34" s="129"/>
      <c r="E34" s="129"/>
      <c r="F34" s="129"/>
      <c r="G34" s="129"/>
      <c r="H34" s="129"/>
      <c r="I34" s="130"/>
      <c r="J34" s="115">
        <f>SUM(H24:H30)</f>
        <v>0</v>
      </c>
      <c r="K34" s="131"/>
      <c r="L34" s="131"/>
      <c r="M34" s="131"/>
      <c r="N34" s="131"/>
      <c r="O34" s="131"/>
      <c r="P34" s="131"/>
      <c r="Q34" s="132"/>
    </row>
    <row r="35" spans="1:17">
      <c r="A35" s="133"/>
      <c r="B35" s="134"/>
      <c r="C35" s="134"/>
      <c r="D35" s="134"/>
      <c r="E35" s="134"/>
      <c r="F35" s="134"/>
      <c r="G35" s="134"/>
      <c r="H35" s="134"/>
      <c r="I35" s="135"/>
      <c r="J35" s="136"/>
      <c r="K35" s="137"/>
      <c r="L35" s="137"/>
      <c r="M35" s="137"/>
      <c r="N35" s="137"/>
      <c r="O35" s="137"/>
      <c r="P35" s="137"/>
      <c r="Q35" s="138"/>
    </row>
    <row r="38" spans="1:17">
      <c r="A38" s="114" t="s">
        <v>44</v>
      </c>
      <c r="B38" s="129"/>
      <c r="C38" s="129"/>
      <c r="D38" s="129"/>
      <c r="E38" s="129"/>
      <c r="F38" s="129"/>
      <c r="G38" s="129"/>
      <c r="H38" s="129"/>
      <c r="I38" s="130"/>
      <c r="J38" s="115">
        <f>SUM(J17,J34)</f>
        <v>0</v>
      </c>
      <c r="K38" s="131"/>
      <c r="L38" s="131"/>
      <c r="M38" s="131"/>
      <c r="N38" s="131"/>
      <c r="O38" s="131"/>
      <c r="P38" s="131"/>
      <c r="Q38" s="132"/>
    </row>
    <row r="39" spans="1:17">
      <c r="A39" s="133"/>
      <c r="B39" s="134"/>
      <c r="C39" s="134"/>
      <c r="D39" s="134"/>
      <c r="E39" s="134"/>
      <c r="F39" s="134"/>
      <c r="G39" s="134"/>
      <c r="H39" s="134"/>
      <c r="I39" s="135"/>
      <c r="J39" s="136"/>
      <c r="K39" s="137"/>
      <c r="L39" s="137"/>
      <c r="M39" s="137"/>
      <c r="N39" s="137"/>
      <c r="O39" s="137"/>
      <c r="P39" s="137"/>
      <c r="Q39" s="138"/>
    </row>
  </sheetData>
  <mergeCells count="13">
    <mergeCell ref="A38:I39"/>
    <mergeCell ref="J38:Q39"/>
    <mergeCell ref="A17:I18"/>
    <mergeCell ref="J17:Q18"/>
    <mergeCell ref="A22:L22"/>
    <mergeCell ref="M22:P22"/>
    <mergeCell ref="A34:I35"/>
    <mergeCell ref="J34:Q35"/>
    <mergeCell ref="A1:A2"/>
    <mergeCell ref="B1:O2"/>
    <mergeCell ref="A4:Q4"/>
    <mergeCell ref="A5:L5"/>
    <mergeCell ref="M5:P5"/>
  </mergeCells>
  <conditionalFormatting sqref="O15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7:O13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4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24:O30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1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Q39"/>
  <sheetViews>
    <sheetView topLeftCell="A23" zoomScale="50" zoomScaleNormal="50" workbookViewId="0">
      <selection activeCell="J36" sqref="J36"/>
    </sheetView>
  </sheetViews>
  <sheetFormatPr defaultColWidth="11.42578125" defaultRowHeight="14.4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52.5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81" t="s">
        <v>2</v>
      </c>
    </row>
    <row r="2" spans="1:17" ht="57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80" t="s">
        <v>4</v>
      </c>
    </row>
    <row r="3" spans="1:17" ht="15" thickBot="1"/>
    <row r="4" spans="1:17" ht="33" customHeight="1" thickBot="1">
      <c r="A4" s="96" t="s">
        <v>55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</row>
    <row r="5" spans="1:17" ht="51.75" customHeight="1" thickBot="1">
      <c r="A5" s="99" t="s">
        <v>10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99" t="s">
        <v>11</v>
      </c>
      <c r="N5" s="100"/>
      <c r="O5" s="100"/>
      <c r="P5" s="100"/>
      <c r="Q5" s="23"/>
    </row>
    <row r="6" spans="1:17" ht="143.25" customHeight="1" thickBot="1">
      <c r="A6" s="24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 t="s">
        <v>17</v>
      </c>
      <c r="G6" s="25" t="s">
        <v>18</v>
      </c>
      <c r="H6" s="25" t="s">
        <v>19</v>
      </c>
      <c r="I6" s="25" t="s">
        <v>20</v>
      </c>
      <c r="J6" s="25" t="s">
        <v>21</v>
      </c>
      <c r="K6" s="25" t="s">
        <v>22</v>
      </c>
      <c r="L6" s="25" t="s">
        <v>23</v>
      </c>
      <c r="M6" s="26" t="s">
        <v>24</v>
      </c>
      <c r="N6" s="26" t="s">
        <v>25</v>
      </c>
      <c r="O6" s="26" t="s">
        <v>26</v>
      </c>
      <c r="P6" s="26" t="s">
        <v>27</v>
      </c>
      <c r="Q6" s="27" t="s">
        <v>28</v>
      </c>
    </row>
    <row r="7" spans="1:17" ht="78">
      <c r="A7" s="28"/>
      <c r="B7" s="28"/>
      <c r="C7" s="28"/>
      <c r="D7" s="28"/>
      <c r="E7" s="65" t="s">
        <v>29</v>
      </c>
      <c r="F7" s="29" t="s">
        <v>30</v>
      </c>
      <c r="G7" s="29" t="s">
        <v>31</v>
      </c>
      <c r="H7" s="89" t="s">
        <v>32</v>
      </c>
      <c r="I7" s="29" t="s">
        <v>33</v>
      </c>
      <c r="J7" s="29" t="s">
        <v>34</v>
      </c>
      <c r="K7" s="29" t="s">
        <v>34</v>
      </c>
      <c r="L7" s="29" t="s">
        <v>34</v>
      </c>
      <c r="M7" s="30" t="s">
        <v>34</v>
      </c>
      <c r="N7" s="31">
        <f>(100/7)</f>
        <v>14.285714285714286</v>
      </c>
      <c r="O7" s="32">
        <v>0</v>
      </c>
      <c r="P7" s="67">
        <f>(N7*O7)/100</f>
        <v>0</v>
      </c>
      <c r="Q7" s="33"/>
    </row>
    <row r="8" spans="1:17" ht="46.9">
      <c r="A8" s="34"/>
      <c r="B8" s="34"/>
      <c r="C8" s="34"/>
      <c r="D8" s="34"/>
      <c r="E8" s="65" t="s">
        <v>35</v>
      </c>
      <c r="F8" s="35"/>
      <c r="G8" s="35"/>
      <c r="H8" s="90"/>
      <c r="I8" s="35"/>
      <c r="J8" s="35"/>
      <c r="K8" s="35"/>
      <c r="L8" s="35"/>
      <c r="M8" s="36"/>
      <c r="N8" s="37">
        <f t="shared" ref="N8:N13" si="0">(100/7)</f>
        <v>14.285714285714286</v>
      </c>
      <c r="O8" s="38">
        <v>0</v>
      </c>
      <c r="P8" s="68">
        <f t="shared" ref="P8:P13" si="1">(N8*O8)/100</f>
        <v>0</v>
      </c>
      <c r="Q8" s="39"/>
    </row>
    <row r="9" spans="1:17" ht="46.9">
      <c r="A9" s="34"/>
      <c r="B9" s="34"/>
      <c r="C9" s="34"/>
      <c r="D9" s="34"/>
      <c r="E9" s="65" t="s">
        <v>39</v>
      </c>
      <c r="F9" s="35"/>
      <c r="G9" s="35"/>
      <c r="H9" s="90"/>
      <c r="I9" s="35"/>
      <c r="J9" s="35"/>
      <c r="K9" s="35"/>
      <c r="L9" s="35"/>
      <c r="M9" s="36"/>
      <c r="N9" s="37">
        <f t="shared" si="0"/>
        <v>14.285714285714286</v>
      </c>
      <c r="O9" s="38">
        <v>0</v>
      </c>
      <c r="P9" s="68">
        <f t="shared" si="1"/>
        <v>0</v>
      </c>
      <c r="Q9" s="39"/>
    </row>
    <row r="10" spans="1:17" ht="46.9">
      <c r="A10" s="34"/>
      <c r="B10" s="34"/>
      <c r="C10" s="34"/>
      <c r="D10" s="34"/>
      <c r="E10" s="65" t="s">
        <v>40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0</v>
      </c>
      <c r="P10" s="68">
        <f t="shared" si="1"/>
        <v>0</v>
      </c>
      <c r="Q10" s="39"/>
    </row>
    <row r="11" spans="1:17" ht="46.9">
      <c r="A11" s="34"/>
      <c r="B11" s="34"/>
      <c r="C11" s="34"/>
      <c r="D11" s="34"/>
      <c r="E11" s="65" t="s">
        <v>41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0</v>
      </c>
      <c r="P11" s="68">
        <f t="shared" si="1"/>
        <v>0</v>
      </c>
      <c r="Q11" s="39"/>
    </row>
    <row r="12" spans="1:17" ht="46.9">
      <c r="A12" s="40"/>
      <c r="B12" s="40"/>
      <c r="C12" s="40"/>
      <c r="D12" s="40"/>
      <c r="E12" s="65" t="s">
        <v>42</v>
      </c>
      <c r="F12" s="41"/>
      <c r="G12" s="41"/>
      <c r="H12" s="91"/>
      <c r="I12" s="41"/>
      <c r="J12" s="41"/>
      <c r="K12" s="41"/>
      <c r="L12" s="41"/>
      <c r="M12" s="42"/>
      <c r="N12" s="37">
        <f t="shared" si="0"/>
        <v>14.285714285714286</v>
      </c>
      <c r="O12" s="38">
        <v>0</v>
      </c>
      <c r="P12" s="68">
        <f t="shared" si="1"/>
        <v>0</v>
      </c>
      <c r="Q12" s="39"/>
    </row>
    <row r="13" spans="1:17" ht="47.45" thickBot="1">
      <c r="A13" s="43"/>
      <c r="B13" s="43"/>
      <c r="C13" s="43"/>
      <c r="D13" s="43"/>
      <c r="E13" s="66" t="s">
        <v>43</v>
      </c>
      <c r="F13" s="44"/>
      <c r="G13" s="44"/>
      <c r="H13" s="92"/>
      <c r="I13" s="44"/>
      <c r="J13" s="44"/>
      <c r="K13" s="44"/>
      <c r="L13" s="44"/>
      <c r="M13" s="45"/>
      <c r="N13" s="51">
        <f t="shared" si="0"/>
        <v>14.285714285714286</v>
      </c>
      <c r="O13" s="54">
        <v>0</v>
      </c>
      <c r="P13" s="68">
        <f t="shared" si="1"/>
        <v>0</v>
      </c>
      <c r="Q13" s="46"/>
    </row>
    <row r="14" spans="1:17" ht="16.149999999999999" thickBot="1">
      <c r="A14" s="47"/>
      <c r="B14" s="47"/>
      <c r="C14" s="47"/>
      <c r="D14" s="47"/>
      <c r="E14" s="70">
        <f>COUNTA(E7:E13)</f>
        <v>7</v>
      </c>
      <c r="F14" s="47"/>
      <c r="G14" s="47"/>
      <c r="H14" s="47"/>
      <c r="I14" s="47"/>
      <c r="J14" s="47"/>
      <c r="K14" s="47"/>
      <c r="L14" s="47"/>
      <c r="M14" s="47"/>
      <c r="N14" s="52">
        <f>SUM(N7:N13)</f>
        <v>100.00000000000001</v>
      </c>
      <c r="O14" s="63" t="s">
        <v>36</v>
      </c>
      <c r="P14" s="69">
        <f>SUM(P7:P13)</f>
        <v>0</v>
      </c>
      <c r="Q14" s="1"/>
    </row>
    <row r="15" spans="1:17" ht="15.6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9"/>
      <c r="O15" s="48"/>
      <c r="P15" s="50"/>
      <c r="Q15" s="1"/>
    </row>
    <row r="16" spans="1:17" ht="15.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>
      <c r="A17" s="114" t="s">
        <v>37</v>
      </c>
      <c r="B17" s="129"/>
      <c r="C17" s="129"/>
      <c r="D17" s="129"/>
      <c r="E17" s="129"/>
      <c r="F17" s="129"/>
      <c r="G17" s="129"/>
      <c r="H17" s="129"/>
      <c r="I17" s="130"/>
      <c r="J17" s="115">
        <f>SUM(H7:H13)</f>
        <v>0</v>
      </c>
      <c r="K17" s="131"/>
      <c r="L17" s="131"/>
      <c r="M17" s="131"/>
      <c r="N17" s="131"/>
      <c r="O17" s="131"/>
      <c r="P17" s="131"/>
      <c r="Q17" s="132"/>
    </row>
    <row r="18" spans="1:17">
      <c r="A18" s="133"/>
      <c r="B18" s="134"/>
      <c r="C18" s="134"/>
      <c r="D18" s="134"/>
      <c r="E18" s="134"/>
      <c r="F18" s="134"/>
      <c r="G18" s="134"/>
      <c r="H18" s="134"/>
      <c r="I18" s="135"/>
      <c r="J18" s="136"/>
      <c r="K18" s="137"/>
      <c r="L18" s="137"/>
      <c r="M18" s="137"/>
      <c r="N18" s="137"/>
      <c r="O18" s="137"/>
      <c r="P18" s="137"/>
      <c r="Q18" s="138"/>
    </row>
    <row r="21" spans="1:17" ht="15" thickBot="1"/>
    <row r="22" spans="1:17" ht="68.45" customHeight="1" thickBot="1">
      <c r="A22" s="99" t="s">
        <v>38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99" t="s">
        <v>11</v>
      </c>
      <c r="N22" s="100"/>
      <c r="O22" s="100"/>
      <c r="P22" s="100"/>
      <c r="Q22" s="23"/>
    </row>
    <row r="23" spans="1:17" ht="47.45" thickBot="1">
      <c r="A23" s="24" t="s">
        <v>12</v>
      </c>
      <c r="B23" s="25" t="s">
        <v>13</v>
      </c>
      <c r="C23" s="25" t="s">
        <v>14</v>
      </c>
      <c r="D23" s="25" t="s">
        <v>15</v>
      </c>
      <c r="E23" s="25" t="s">
        <v>16</v>
      </c>
      <c r="F23" s="25" t="s">
        <v>17</v>
      </c>
      <c r="G23" s="25" t="s">
        <v>18</v>
      </c>
      <c r="H23" s="25" t="s">
        <v>19</v>
      </c>
      <c r="I23" s="25" t="s">
        <v>20</v>
      </c>
      <c r="J23" s="25" t="s">
        <v>21</v>
      </c>
      <c r="K23" s="25" t="s">
        <v>22</v>
      </c>
      <c r="L23" s="25" t="s">
        <v>23</v>
      </c>
      <c r="M23" s="26" t="s">
        <v>24</v>
      </c>
      <c r="N23" s="26" t="s">
        <v>25</v>
      </c>
      <c r="O23" s="26" t="s">
        <v>26</v>
      </c>
      <c r="P23" s="26" t="s">
        <v>27</v>
      </c>
      <c r="Q23" s="27" t="s">
        <v>28</v>
      </c>
    </row>
    <row r="24" spans="1:17" ht="78">
      <c r="A24" s="28"/>
      <c r="B24" s="28"/>
      <c r="C24" s="28"/>
      <c r="D24" s="28"/>
      <c r="E24" s="65" t="s">
        <v>29</v>
      </c>
      <c r="F24" s="29" t="s">
        <v>30</v>
      </c>
      <c r="G24" s="29" t="s">
        <v>31</v>
      </c>
      <c r="H24" s="89" t="s">
        <v>32</v>
      </c>
      <c r="I24" s="29" t="s">
        <v>33</v>
      </c>
      <c r="J24" s="29" t="s">
        <v>34</v>
      </c>
      <c r="K24" s="29" t="s">
        <v>34</v>
      </c>
      <c r="L24" s="29" t="s">
        <v>34</v>
      </c>
      <c r="M24" s="30" t="s">
        <v>34</v>
      </c>
      <c r="N24" s="31">
        <f>(100/7)</f>
        <v>14.285714285714286</v>
      </c>
      <c r="O24" s="32">
        <v>0</v>
      </c>
      <c r="P24" s="67">
        <f>(N24*O24)/100</f>
        <v>0</v>
      </c>
      <c r="Q24" s="33"/>
    </row>
    <row r="25" spans="1:17" ht="46.9">
      <c r="A25" s="34"/>
      <c r="B25" s="34"/>
      <c r="C25" s="34"/>
      <c r="D25" s="34"/>
      <c r="E25" s="65" t="s">
        <v>35</v>
      </c>
      <c r="F25" s="35"/>
      <c r="G25" s="35"/>
      <c r="H25" s="90"/>
      <c r="I25" s="35"/>
      <c r="J25" s="35"/>
      <c r="K25" s="35"/>
      <c r="L25" s="35"/>
      <c r="M25" s="36"/>
      <c r="N25" s="37">
        <f t="shared" ref="N25:N30" si="2">(100/7)</f>
        <v>14.285714285714286</v>
      </c>
      <c r="O25" s="38">
        <v>0</v>
      </c>
      <c r="P25" s="68">
        <f>(N25*O25)/100</f>
        <v>0</v>
      </c>
      <c r="Q25" s="39"/>
    </row>
    <row r="26" spans="1:17" ht="46.9">
      <c r="A26" s="34"/>
      <c r="B26" s="34"/>
      <c r="C26" s="34"/>
      <c r="D26" s="34"/>
      <c r="E26" s="65" t="s">
        <v>39</v>
      </c>
      <c r="F26" s="35"/>
      <c r="G26" s="35"/>
      <c r="H26" s="90"/>
      <c r="I26" s="35"/>
      <c r="J26" s="35"/>
      <c r="K26" s="35"/>
      <c r="L26" s="35"/>
      <c r="M26" s="36"/>
      <c r="N26" s="37">
        <f t="shared" si="2"/>
        <v>14.285714285714286</v>
      </c>
      <c r="O26" s="38">
        <v>0</v>
      </c>
      <c r="P26" s="68">
        <f t="shared" ref="P26:P30" si="3">(N26*O26)/100</f>
        <v>0</v>
      </c>
      <c r="Q26" s="39"/>
    </row>
    <row r="27" spans="1:17" ht="46.9">
      <c r="A27" s="34"/>
      <c r="B27" s="34"/>
      <c r="C27" s="34"/>
      <c r="D27" s="34"/>
      <c r="E27" s="65" t="s">
        <v>40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0</v>
      </c>
      <c r="P27" s="68">
        <f t="shared" si="3"/>
        <v>0</v>
      </c>
      <c r="Q27" s="39"/>
    </row>
    <row r="28" spans="1:17" ht="46.9">
      <c r="A28" s="34"/>
      <c r="B28" s="34"/>
      <c r="C28" s="34"/>
      <c r="D28" s="34"/>
      <c r="E28" s="65" t="s">
        <v>41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0</v>
      </c>
      <c r="P28" s="68">
        <f t="shared" si="3"/>
        <v>0</v>
      </c>
      <c r="Q28" s="39"/>
    </row>
    <row r="29" spans="1:17" ht="46.9">
      <c r="A29" s="40"/>
      <c r="B29" s="40"/>
      <c r="C29" s="40"/>
      <c r="D29" s="40"/>
      <c r="E29" s="65" t="s">
        <v>42</v>
      </c>
      <c r="F29" s="41"/>
      <c r="G29" s="41"/>
      <c r="H29" s="91"/>
      <c r="I29" s="41"/>
      <c r="J29" s="41"/>
      <c r="K29" s="41"/>
      <c r="L29" s="41"/>
      <c r="M29" s="42"/>
      <c r="N29" s="37">
        <f t="shared" si="2"/>
        <v>14.285714285714286</v>
      </c>
      <c r="O29" s="38">
        <v>0</v>
      </c>
      <c r="P29" s="68">
        <f t="shared" si="3"/>
        <v>0</v>
      </c>
      <c r="Q29" s="39"/>
    </row>
    <row r="30" spans="1:17" ht="47.45" thickBot="1">
      <c r="A30" s="43"/>
      <c r="B30" s="43"/>
      <c r="C30" s="43"/>
      <c r="D30" s="43"/>
      <c r="E30" s="66" t="s">
        <v>43</v>
      </c>
      <c r="F30" s="44"/>
      <c r="G30" s="44"/>
      <c r="H30" s="92"/>
      <c r="I30" s="44"/>
      <c r="J30" s="44"/>
      <c r="K30" s="44"/>
      <c r="L30" s="44"/>
      <c r="M30" s="45"/>
      <c r="N30" s="51">
        <f t="shared" si="2"/>
        <v>14.285714285714286</v>
      </c>
      <c r="O30" s="54">
        <v>0</v>
      </c>
      <c r="P30" s="68">
        <f t="shared" si="3"/>
        <v>0</v>
      </c>
      <c r="Q30" s="46"/>
    </row>
    <row r="31" spans="1:17" ht="16.149999999999999" thickBot="1">
      <c r="A31" s="47"/>
      <c r="B31" s="47"/>
      <c r="C31" s="47"/>
      <c r="D31" s="47"/>
      <c r="E31" s="70">
        <f>COUNTA(E24:E30)</f>
        <v>7</v>
      </c>
      <c r="F31" s="47"/>
      <c r="G31" s="47"/>
      <c r="H31" s="47"/>
      <c r="I31" s="47"/>
      <c r="J31" s="47"/>
      <c r="K31" s="47"/>
      <c r="L31" s="47"/>
      <c r="M31" s="47"/>
      <c r="N31" s="52">
        <f>SUM(N24:N30)</f>
        <v>100.00000000000001</v>
      </c>
      <c r="O31" s="63" t="s">
        <v>36</v>
      </c>
      <c r="P31" s="69">
        <f>SUM(P24:P30)</f>
        <v>0</v>
      </c>
      <c r="Q31" s="1"/>
    </row>
    <row r="32" spans="1:17" ht="15.6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9"/>
      <c r="O32" s="48"/>
      <c r="P32" s="50"/>
      <c r="Q32" s="1"/>
    </row>
    <row r="33" spans="1:17" ht="10.9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45" customHeight="1">
      <c r="A34" s="114" t="s">
        <v>37</v>
      </c>
      <c r="B34" s="129"/>
      <c r="C34" s="129"/>
      <c r="D34" s="129"/>
      <c r="E34" s="129"/>
      <c r="F34" s="129"/>
      <c r="G34" s="129"/>
      <c r="H34" s="129"/>
      <c r="I34" s="130"/>
      <c r="J34" s="115">
        <f>SUM(H24:H30)</f>
        <v>0</v>
      </c>
      <c r="K34" s="131"/>
      <c r="L34" s="131"/>
      <c r="M34" s="131"/>
      <c r="N34" s="131"/>
      <c r="O34" s="131"/>
      <c r="P34" s="131"/>
      <c r="Q34" s="132"/>
    </row>
    <row r="35" spans="1:17">
      <c r="A35" s="133"/>
      <c r="B35" s="134"/>
      <c r="C35" s="134"/>
      <c r="D35" s="134"/>
      <c r="E35" s="134"/>
      <c r="F35" s="134"/>
      <c r="G35" s="134"/>
      <c r="H35" s="134"/>
      <c r="I35" s="135"/>
      <c r="J35" s="136"/>
      <c r="K35" s="137"/>
      <c r="L35" s="137"/>
      <c r="M35" s="137"/>
      <c r="N35" s="137"/>
      <c r="O35" s="137"/>
      <c r="P35" s="137"/>
      <c r="Q35" s="138"/>
    </row>
    <row r="38" spans="1:17">
      <c r="A38" s="114" t="s">
        <v>44</v>
      </c>
      <c r="B38" s="129"/>
      <c r="C38" s="129"/>
      <c r="D38" s="129"/>
      <c r="E38" s="129"/>
      <c r="F38" s="129"/>
      <c r="G38" s="129"/>
      <c r="H38" s="129"/>
      <c r="I38" s="130"/>
      <c r="J38" s="115">
        <f>SUM(J17,J34)</f>
        <v>0</v>
      </c>
      <c r="K38" s="131"/>
      <c r="L38" s="131"/>
      <c r="M38" s="131"/>
      <c r="N38" s="131"/>
      <c r="O38" s="131"/>
      <c r="P38" s="131"/>
      <c r="Q38" s="132"/>
    </row>
    <row r="39" spans="1:17">
      <c r="A39" s="133"/>
      <c r="B39" s="134"/>
      <c r="C39" s="134"/>
      <c r="D39" s="134"/>
      <c r="E39" s="134"/>
      <c r="F39" s="134"/>
      <c r="G39" s="134"/>
      <c r="H39" s="134"/>
      <c r="I39" s="135"/>
      <c r="J39" s="136"/>
      <c r="K39" s="137"/>
      <c r="L39" s="137"/>
      <c r="M39" s="137"/>
      <c r="N39" s="137"/>
      <c r="O39" s="137"/>
      <c r="P39" s="137"/>
      <c r="Q39" s="138"/>
    </row>
  </sheetData>
  <mergeCells count="13">
    <mergeCell ref="A38:I39"/>
    <mergeCell ref="J38:Q39"/>
    <mergeCell ref="A17:I18"/>
    <mergeCell ref="J17:Q18"/>
    <mergeCell ref="A22:L22"/>
    <mergeCell ref="M22:P22"/>
    <mergeCell ref="A34:I35"/>
    <mergeCell ref="J34:Q35"/>
    <mergeCell ref="A1:A2"/>
    <mergeCell ref="B1:O2"/>
    <mergeCell ref="A4:Q4"/>
    <mergeCell ref="A5:L5"/>
    <mergeCell ref="M5:P5"/>
  </mergeCells>
  <conditionalFormatting sqref="O7:O13">
    <cfRule type="iconSet" priority="6">
      <iconSet iconSet="3Symbols">
        <cfvo type="percent" val="0"/>
        <cfvo type="num" val="0.55000000000000004"/>
        <cfvo type="num" val="0.8"/>
      </iconSet>
    </cfRule>
  </conditionalFormatting>
  <conditionalFormatting sqref="O15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4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24:O30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1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</sheetPr>
  <dimension ref="A1:Q39"/>
  <sheetViews>
    <sheetView topLeftCell="D21" zoomScale="50" zoomScaleNormal="50" workbookViewId="0">
      <selection activeCell="J36" sqref="J36"/>
    </sheetView>
  </sheetViews>
  <sheetFormatPr defaultColWidth="11.42578125" defaultRowHeight="14.4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60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81" t="s">
        <v>2</v>
      </c>
    </row>
    <row r="2" spans="1:17" ht="54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80" t="s">
        <v>4</v>
      </c>
    </row>
    <row r="3" spans="1:17" ht="15" thickBot="1"/>
    <row r="4" spans="1:17" ht="33" customHeight="1" thickBot="1">
      <c r="A4" s="96" t="s">
        <v>56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</row>
    <row r="5" spans="1:17" ht="51.75" customHeight="1" thickBot="1">
      <c r="A5" s="99" t="s">
        <v>10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99" t="s">
        <v>11</v>
      </c>
      <c r="N5" s="100"/>
      <c r="O5" s="100"/>
      <c r="P5" s="100"/>
      <c r="Q5" s="23"/>
    </row>
    <row r="6" spans="1:17" ht="143.25" customHeight="1" thickBot="1">
      <c r="A6" s="24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 t="s">
        <v>17</v>
      </c>
      <c r="G6" s="25" t="s">
        <v>18</v>
      </c>
      <c r="H6" s="25" t="s">
        <v>19</v>
      </c>
      <c r="I6" s="25" t="s">
        <v>20</v>
      </c>
      <c r="J6" s="25" t="s">
        <v>21</v>
      </c>
      <c r="K6" s="25" t="s">
        <v>22</v>
      </c>
      <c r="L6" s="25" t="s">
        <v>23</v>
      </c>
      <c r="M6" s="26" t="s">
        <v>24</v>
      </c>
      <c r="N6" s="26" t="s">
        <v>25</v>
      </c>
      <c r="O6" s="26" t="s">
        <v>26</v>
      </c>
      <c r="P6" s="26" t="s">
        <v>27</v>
      </c>
      <c r="Q6" s="27" t="s">
        <v>28</v>
      </c>
    </row>
    <row r="7" spans="1:17" ht="78">
      <c r="A7" s="28"/>
      <c r="B7" s="28"/>
      <c r="C7" s="28"/>
      <c r="D7" s="28"/>
      <c r="E7" s="65" t="s">
        <v>29</v>
      </c>
      <c r="F7" s="29" t="s">
        <v>30</v>
      </c>
      <c r="G7" s="29" t="s">
        <v>31</v>
      </c>
      <c r="H7" s="89" t="s">
        <v>32</v>
      </c>
      <c r="I7" s="29" t="s">
        <v>33</v>
      </c>
      <c r="J7" s="29" t="s">
        <v>34</v>
      </c>
      <c r="K7" s="29" t="s">
        <v>34</v>
      </c>
      <c r="L7" s="29" t="s">
        <v>34</v>
      </c>
      <c r="M7" s="30" t="s">
        <v>34</v>
      </c>
      <c r="N7" s="31">
        <f>(100/7)</f>
        <v>14.285714285714286</v>
      </c>
      <c r="O7" s="32">
        <v>0.5</v>
      </c>
      <c r="P7" s="67">
        <f>(N7*O7)/100</f>
        <v>7.1428571428571438E-2</v>
      </c>
      <c r="Q7" s="33"/>
    </row>
    <row r="8" spans="1:17" ht="46.9">
      <c r="A8" s="34"/>
      <c r="B8" s="34"/>
      <c r="C8" s="34"/>
      <c r="D8" s="34"/>
      <c r="E8" s="65" t="s">
        <v>35</v>
      </c>
      <c r="F8" s="35"/>
      <c r="G8" s="35"/>
      <c r="H8" s="90"/>
      <c r="I8" s="35"/>
      <c r="J8" s="35"/>
      <c r="K8" s="35"/>
      <c r="L8" s="35"/>
      <c r="M8" s="36"/>
      <c r="N8" s="37">
        <f t="shared" ref="N8:N13" si="0">(100/7)</f>
        <v>14.285714285714286</v>
      </c>
      <c r="O8" s="38">
        <v>1</v>
      </c>
      <c r="P8" s="68">
        <f t="shared" ref="P8:P13" si="1">(N8*O8)/100</f>
        <v>0.14285714285714288</v>
      </c>
      <c r="Q8" s="39"/>
    </row>
    <row r="9" spans="1:17" ht="46.9">
      <c r="A9" s="34"/>
      <c r="B9" s="34"/>
      <c r="C9" s="34"/>
      <c r="D9" s="34"/>
      <c r="E9" s="65" t="s">
        <v>39</v>
      </c>
      <c r="F9" s="35"/>
      <c r="G9" s="35"/>
      <c r="H9" s="90"/>
      <c r="I9" s="35"/>
      <c r="J9" s="35"/>
      <c r="K9" s="35"/>
      <c r="L9" s="35"/>
      <c r="M9" s="36"/>
      <c r="N9" s="37">
        <f t="shared" si="0"/>
        <v>14.285714285714286</v>
      </c>
      <c r="O9" s="38">
        <v>1</v>
      </c>
      <c r="P9" s="68">
        <f t="shared" si="1"/>
        <v>0.14285714285714288</v>
      </c>
      <c r="Q9" s="39"/>
    </row>
    <row r="10" spans="1:17" ht="46.9">
      <c r="A10" s="34"/>
      <c r="B10" s="34"/>
      <c r="C10" s="34"/>
      <c r="D10" s="34"/>
      <c r="E10" s="65" t="s">
        <v>40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6.9">
      <c r="A11" s="34"/>
      <c r="B11" s="34"/>
      <c r="C11" s="34"/>
      <c r="D11" s="34"/>
      <c r="E11" s="65" t="s">
        <v>41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6.9">
      <c r="A12" s="40"/>
      <c r="B12" s="40"/>
      <c r="C12" s="40"/>
      <c r="D12" s="40"/>
      <c r="E12" s="65" t="s">
        <v>42</v>
      </c>
      <c r="F12" s="41"/>
      <c r="G12" s="41"/>
      <c r="H12" s="91"/>
      <c r="I12" s="41"/>
      <c r="J12" s="41"/>
      <c r="K12" s="41"/>
      <c r="L12" s="41"/>
      <c r="M12" s="42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45" thickBot="1">
      <c r="A13" s="43"/>
      <c r="B13" s="43"/>
      <c r="C13" s="43"/>
      <c r="D13" s="43"/>
      <c r="E13" s="66" t="s">
        <v>43</v>
      </c>
      <c r="F13" s="44"/>
      <c r="G13" s="44"/>
      <c r="H13" s="92"/>
      <c r="I13" s="44"/>
      <c r="J13" s="44"/>
      <c r="K13" s="44"/>
      <c r="L13" s="44"/>
      <c r="M13" s="45"/>
      <c r="N13" s="51">
        <f t="shared" si="0"/>
        <v>14.285714285714286</v>
      </c>
      <c r="O13" s="54">
        <v>1</v>
      </c>
      <c r="P13" s="68">
        <f t="shared" si="1"/>
        <v>0.14285714285714288</v>
      </c>
      <c r="Q13" s="46"/>
    </row>
    <row r="14" spans="1:17" ht="16.149999999999999" thickBot="1">
      <c r="A14" s="47"/>
      <c r="B14" s="47"/>
      <c r="C14" s="47"/>
      <c r="D14" s="47"/>
      <c r="E14" s="70">
        <f>COUNTA(E7:E13)</f>
        <v>7</v>
      </c>
      <c r="F14" s="47"/>
      <c r="G14" s="47"/>
      <c r="H14" s="47"/>
      <c r="I14" s="47"/>
      <c r="J14" s="47"/>
      <c r="K14" s="47"/>
      <c r="L14" s="47"/>
      <c r="M14" s="47"/>
      <c r="N14" s="52">
        <f>SUM(N7:N13)</f>
        <v>100.00000000000001</v>
      </c>
      <c r="O14" s="63" t="s">
        <v>36</v>
      </c>
      <c r="P14" s="69">
        <f>SUM(P7:P13)</f>
        <v>0.92857142857142883</v>
      </c>
      <c r="Q14" s="1"/>
    </row>
    <row r="15" spans="1:17" ht="15.6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9"/>
      <c r="O15" s="48"/>
      <c r="P15" s="50"/>
      <c r="Q15" s="1"/>
    </row>
    <row r="16" spans="1:17" ht="15.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>
      <c r="A17" s="114" t="s">
        <v>37</v>
      </c>
      <c r="B17" s="129"/>
      <c r="C17" s="129"/>
      <c r="D17" s="129"/>
      <c r="E17" s="129"/>
      <c r="F17" s="129"/>
      <c r="G17" s="129"/>
      <c r="H17" s="129"/>
      <c r="I17" s="130"/>
      <c r="J17" s="115">
        <f>SUM(H7:H13)</f>
        <v>0</v>
      </c>
      <c r="K17" s="131"/>
      <c r="L17" s="131"/>
      <c r="M17" s="131"/>
      <c r="N17" s="131"/>
      <c r="O17" s="131"/>
      <c r="P17" s="131"/>
      <c r="Q17" s="132"/>
    </row>
    <row r="18" spans="1:17">
      <c r="A18" s="133"/>
      <c r="B18" s="134"/>
      <c r="C18" s="134"/>
      <c r="D18" s="134"/>
      <c r="E18" s="134"/>
      <c r="F18" s="134"/>
      <c r="G18" s="134"/>
      <c r="H18" s="134"/>
      <c r="I18" s="135"/>
      <c r="J18" s="136"/>
      <c r="K18" s="137"/>
      <c r="L18" s="137"/>
      <c r="M18" s="137"/>
      <c r="N18" s="137"/>
      <c r="O18" s="137"/>
      <c r="P18" s="137"/>
      <c r="Q18" s="138"/>
    </row>
    <row r="21" spans="1:17" ht="15" thickBot="1"/>
    <row r="22" spans="1:17" ht="66" customHeight="1" thickBot="1">
      <c r="A22" s="99" t="s">
        <v>38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99" t="s">
        <v>11</v>
      </c>
      <c r="N22" s="100"/>
      <c r="O22" s="100"/>
      <c r="P22" s="100"/>
      <c r="Q22" s="23"/>
    </row>
    <row r="23" spans="1:17" ht="47.45" thickBot="1">
      <c r="A23" s="24" t="s">
        <v>12</v>
      </c>
      <c r="B23" s="25" t="s">
        <v>13</v>
      </c>
      <c r="C23" s="25" t="s">
        <v>14</v>
      </c>
      <c r="D23" s="25" t="s">
        <v>15</v>
      </c>
      <c r="E23" s="25" t="s">
        <v>16</v>
      </c>
      <c r="F23" s="25" t="s">
        <v>17</v>
      </c>
      <c r="G23" s="25" t="s">
        <v>18</v>
      </c>
      <c r="H23" s="25" t="s">
        <v>19</v>
      </c>
      <c r="I23" s="25" t="s">
        <v>20</v>
      </c>
      <c r="J23" s="25" t="s">
        <v>21</v>
      </c>
      <c r="K23" s="25" t="s">
        <v>22</v>
      </c>
      <c r="L23" s="25" t="s">
        <v>23</v>
      </c>
      <c r="M23" s="26" t="s">
        <v>24</v>
      </c>
      <c r="N23" s="26" t="s">
        <v>25</v>
      </c>
      <c r="O23" s="26" t="s">
        <v>26</v>
      </c>
      <c r="P23" s="26" t="s">
        <v>27</v>
      </c>
      <c r="Q23" s="27" t="s">
        <v>28</v>
      </c>
    </row>
    <row r="24" spans="1:17" ht="78">
      <c r="A24" s="28"/>
      <c r="B24" s="28"/>
      <c r="C24" s="28"/>
      <c r="D24" s="28"/>
      <c r="E24" s="65" t="s">
        <v>29</v>
      </c>
      <c r="F24" s="29" t="s">
        <v>30</v>
      </c>
      <c r="G24" s="29" t="s">
        <v>31</v>
      </c>
      <c r="H24" s="89" t="s">
        <v>32</v>
      </c>
      <c r="I24" s="29" t="s">
        <v>33</v>
      </c>
      <c r="J24" s="29" t="s">
        <v>34</v>
      </c>
      <c r="K24" s="29" t="s">
        <v>34</v>
      </c>
      <c r="L24" s="29" t="s">
        <v>34</v>
      </c>
      <c r="M24" s="30" t="s">
        <v>34</v>
      </c>
      <c r="N24" s="31">
        <f>(100/7)</f>
        <v>14.285714285714286</v>
      </c>
      <c r="O24" s="32">
        <v>0</v>
      </c>
      <c r="P24" s="67">
        <f>(N24*O24)/100</f>
        <v>0</v>
      </c>
      <c r="Q24" s="33"/>
    </row>
    <row r="25" spans="1:17" ht="46.9">
      <c r="A25" s="34"/>
      <c r="B25" s="34"/>
      <c r="C25" s="34"/>
      <c r="D25" s="34"/>
      <c r="E25" s="65" t="s">
        <v>35</v>
      </c>
      <c r="F25" s="35"/>
      <c r="G25" s="35"/>
      <c r="H25" s="90"/>
      <c r="I25" s="35"/>
      <c r="J25" s="35"/>
      <c r="K25" s="35"/>
      <c r="L25" s="35"/>
      <c r="M25" s="36"/>
      <c r="N25" s="37">
        <f t="shared" ref="N25:N30" si="2">(100/7)</f>
        <v>14.285714285714286</v>
      </c>
      <c r="O25" s="38">
        <v>0</v>
      </c>
      <c r="P25" s="68">
        <f>(N25*O25)/100</f>
        <v>0</v>
      </c>
      <c r="Q25" s="39"/>
    </row>
    <row r="26" spans="1:17" ht="46.9">
      <c r="A26" s="34"/>
      <c r="B26" s="34"/>
      <c r="C26" s="34"/>
      <c r="D26" s="34"/>
      <c r="E26" s="65" t="s">
        <v>39</v>
      </c>
      <c r="F26" s="35"/>
      <c r="G26" s="35"/>
      <c r="H26" s="90"/>
      <c r="I26" s="35"/>
      <c r="J26" s="35"/>
      <c r="K26" s="35"/>
      <c r="L26" s="35"/>
      <c r="M26" s="36"/>
      <c r="N26" s="37">
        <f t="shared" si="2"/>
        <v>14.285714285714286</v>
      </c>
      <c r="O26" s="38">
        <v>0</v>
      </c>
      <c r="P26" s="68">
        <f t="shared" ref="P26:P30" si="3">(N26*O26)/100</f>
        <v>0</v>
      </c>
      <c r="Q26" s="39"/>
    </row>
    <row r="27" spans="1:17" ht="46.9">
      <c r="A27" s="34"/>
      <c r="B27" s="34"/>
      <c r="C27" s="34"/>
      <c r="D27" s="34"/>
      <c r="E27" s="65" t="s">
        <v>40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0</v>
      </c>
      <c r="P27" s="68">
        <f t="shared" si="3"/>
        <v>0</v>
      </c>
      <c r="Q27" s="39"/>
    </row>
    <row r="28" spans="1:17" ht="46.9">
      <c r="A28" s="34"/>
      <c r="B28" s="34"/>
      <c r="C28" s="34"/>
      <c r="D28" s="34"/>
      <c r="E28" s="65" t="s">
        <v>41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0</v>
      </c>
      <c r="P28" s="68">
        <f t="shared" si="3"/>
        <v>0</v>
      </c>
      <c r="Q28" s="39"/>
    </row>
    <row r="29" spans="1:17" ht="46.9">
      <c r="A29" s="40"/>
      <c r="B29" s="40"/>
      <c r="C29" s="40"/>
      <c r="D29" s="40"/>
      <c r="E29" s="65" t="s">
        <v>42</v>
      </c>
      <c r="F29" s="41"/>
      <c r="G29" s="41"/>
      <c r="H29" s="91"/>
      <c r="I29" s="41"/>
      <c r="J29" s="41"/>
      <c r="K29" s="41"/>
      <c r="L29" s="41"/>
      <c r="M29" s="42"/>
      <c r="N29" s="37">
        <f t="shared" si="2"/>
        <v>14.285714285714286</v>
      </c>
      <c r="O29" s="38">
        <v>0</v>
      </c>
      <c r="P29" s="68">
        <f t="shared" si="3"/>
        <v>0</v>
      </c>
      <c r="Q29" s="39"/>
    </row>
    <row r="30" spans="1:17" ht="47.45" thickBot="1">
      <c r="A30" s="43"/>
      <c r="B30" s="43"/>
      <c r="C30" s="43"/>
      <c r="D30" s="43"/>
      <c r="E30" s="66" t="s">
        <v>43</v>
      </c>
      <c r="F30" s="44"/>
      <c r="G30" s="44"/>
      <c r="H30" s="92"/>
      <c r="I30" s="44"/>
      <c r="J30" s="44"/>
      <c r="K30" s="44"/>
      <c r="L30" s="44"/>
      <c r="M30" s="45"/>
      <c r="N30" s="51">
        <f t="shared" si="2"/>
        <v>14.285714285714286</v>
      </c>
      <c r="O30" s="54">
        <v>0</v>
      </c>
      <c r="P30" s="68">
        <f t="shared" si="3"/>
        <v>0</v>
      </c>
      <c r="Q30" s="46"/>
    </row>
    <row r="31" spans="1:17" ht="16.149999999999999" thickBot="1">
      <c r="A31" s="47"/>
      <c r="B31" s="47"/>
      <c r="C31" s="47"/>
      <c r="D31" s="47"/>
      <c r="E31" s="70">
        <f>COUNTA(E24:E30)</f>
        <v>7</v>
      </c>
      <c r="F31" s="47"/>
      <c r="G31" s="47"/>
      <c r="H31" s="47"/>
      <c r="I31" s="47"/>
      <c r="J31" s="47"/>
      <c r="K31" s="47"/>
      <c r="L31" s="47"/>
      <c r="M31" s="47"/>
      <c r="N31" s="52">
        <f>SUM(N24:N30)</f>
        <v>100.00000000000001</v>
      </c>
      <c r="O31" s="63" t="s">
        <v>36</v>
      </c>
      <c r="P31" s="69">
        <f>SUM(P24:P30)</f>
        <v>0</v>
      </c>
      <c r="Q31" s="1"/>
    </row>
    <row r="32" spans="1:17" ht="15.6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9"/>
      <c r="O32" s="48"/>
      <c r="P32" s="50"/>
      <c r="Q32" s="1"/>
    </row>
    <row r="33" spans="1:17" ht="10.9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45" customHeight="1">
      <c r="A34" s="114" t="s">
        <v>37</v>
      </c>
      <c r="B34" s="129"/>
      <c r="C34" s="129"/>
      <c r="D34" s="129"/>
      <c r="E34" s="129"/>
      <c r="F34" s="129"/>
      <c r="G34" s="129"/>
      <c r="H34" s="129"/>
      <c r="I34" s="130"/>
      <c r="J34" s="115">
        <f>SUM(H24:H30)</f>
        <v>0</v>
      </c>
      <c r="K34" s="131"/>
      <c r="L34" s="131"/>
      <c r="M34" s="131"/>
      <c r="N34" s="131"/>
      <c r="O34" s="131"/>
      <c r="P34" s="131"/>
      <c r="Q34" s="132"/>
    </row>
    <row r="35" spans="1:17">
      <c r="A35" s="133"/>
      <c r="B35" s="134"/>
      <c r="C35" s="134"/>
      <c r="D35" s="134"/>
      <c r="E35" s="134"/>
      <c r="F35" s="134"/>
      <c r="G35" s="134"/>
      <c r="H35" s="134"/>
      <c r="I35" s="135"/>
      <c r="J35" s="136"/>
      <c r="K35" s="137"/>
      <c r="L35" s="137"/>
      <c r="M35" s="137"/>
      <c r="N35" s="137"/>
      <c r="O35" s="137"/>
      <c r="P35" s="137"/>
      <c r="Q35" s="138"/>
    </row>
    <row r="38" spans="1:17">
      <c r="A38" s="114" t="s">
        <v>44</v>
      </c>
      <c r="B38" s="129"/>
      <c r="C38" s="129"/>
      <c r="D38" s="129"/>
      <c r="E38" s="129"/>
      <c r="F38" s="129"/>
      <c r="G38" s="129"/>
      <c r="H38" s="129"/>
      <c r="I38" s="130"/>
      <c r="J38" s="115">
        <f>SUM(J17,J34)</f>
        <v>0</v>
      </c>
      <c r="K38" s="131"/>
      <c r="L38" s="131"/>
      <c r="M38" s="131"/>
      <c r="N38" s="131"/>
      <c r="O38" s="131"/>
      <c r="P38" s="131"/>
      <c r="Q38" s="132"/>
    </row>
    <row r="39" spans="1:17">
      <c r="A39" s="133"/>
      <c r="B39" s="134"/>
      <c r="C39" s="134"/>
      <c r="D39" s="134"/>
      <c r="E39" s="134"/>
      <c r="F39" s="134"/>
      <c r="G39" s="134"/>
      <c r="H39" s="134"/>
      <c r="I39" s="135"/>
      <c r="J39" s="136"/>
      <c r="K39" s="137"/>
      <c r="L39" s="137"/>
      <c r="M39" s="137"/>
      <c r="N39" s="137"/>
      <c r="O39" s="137"/>
      <c r="P39" s="137"/>
      <c r="Q39" s="138"/>
    </row>
  </sheetData>
  <mergeCells count="13">
    <mergeCell ref="A38:I39"/>
    <mergeCell ref="J38:Q39"/>
    <mergeCell ref="A17:I18"/>
    <mergeCell ref="J17:Q18"/>
    <mergeCell ref="A22:L22"/>
    <mergeCell ref="M22:P22"/>
    <mergeCell ref="A34:I35"/>
    <mergeCell ref="J34:Q35"/>
    <mergeCell ref="A1:A2"/>
    <mergeCell ref="B1:O2"/>
    <mergeCell ref="A4:Q4"/>
    <mergeCell ref="A5:L5"/>
    <mergeCell ref="M5:P5"/>
  </mergeCells>
  <conditionalFormatting sqref="O15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7:O13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4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24:O30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1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B2:H19"/>
  <sheetViews>
    <sheetView topLeftCell="A7" zoomScale="76" workbookViewId="0">
      <selection activeCell="C19" sqref="C19:G19"/>
    </sheetView>
  </sheetViews>
  <sheetFormatPr defaultColWidth="11.42578125" defaultRowHeight="14.45"/>
  <cols>
    <col min="2" max="2" width="46.42578125" customWidth="1"/>
    <col min="3" max="4" width="25.28515625" customWidth="1"/>
    <col min="5" max="5" width="23.140625" customWidth="1"/>
    <col min="6" max="6" width="23.28515625" style="64" customWidth="1"/>
    <col min="7" max="7" width="30.28515625" customWidth="1"/>
  </cols>
  <sheetData>
    <row r="2" spans="2:8" ht="14.45" customHeight="1">
      <c r="B2" s="122" t="s">
        <v>57</v>
      </c>
      <c r="C2" s="123"/>
      <c r="D2" s="123"/>
      <c r="E2" s="123"/>
      <c r="F2" s="123"/>
      <c r="G2" s="123"/>
      <c r="H2" s="53"/>
    </row>
    <row r="3" spans="2:8" ht="14.45" customHeight="1">
      <c r="B3" s="122"/>
      <c r="C3" s="123"/>
      <c r="D3" s="123"/>
      <c r="E3" s="123"/>
      <c r="F3" s="123"/>
      <c r="G3" s="123"/>
      <c r="H3" s="53"/>
    </row>
    <row r="4" spans="2:8" ht="47.25" customHeight="1">
      <c r="B4" s="60" t="s">
        <v>58</v>
      </c>
      <c r="C4" s="60" t="s">
        <v>59</v>
      </c>
      <c r="D4" s="73" t="s">
        <v>60</v>
      </c>
      <c r="E4" s="60" t="s">
        <v>61</v>
      </c>
      <c r="F4" s="73" t="s">
        <v>62</v>
      </c>
      <c r="G4" s="73" t="s">
        <v>63</v>
      </c>
    </row>
    <row r="5" spans="2:8" ht="46.9">
      <c r="B5" s="55" t="s">
        <v>64</v>
      </c>
      <c r="C5" s="61">
        <f>SUM('FACTOR 1 PROYECTO EDUCATIVO'!E22)</f>
        <v>2</v>
      </c>
      <c r="D5" s="71">
        <f>IF(AND('FACTOR 1 PROYECTO EDUCATIVO'!P22=0),"No aplica",('FACTOR 1 PROYECTO EDUCATIVO'!P22))</f>
        <v>1</v>
      </c>
      <c r="E5" s="61">
        <f>SUM('FACTOR 1 PROYECTO EDUCATIVO'!E39)</f>
        <v>7</v>
      </c>
      <c r="F5" s="71">
        <f>IF(AND('FACTOR 1 PROYECTO EDUCATIVO'!P39=0),"No aplica",('FACTOR 1 PROYECTO EDUCATIVO'!P39))</f>
        <v>0.92857142857142883</v>
      </c>
      <c r="G5" s="87" t="str">
        <f>IF(AND('FACTOR 1 PROYECTO EDUCATIVO'!J46=0),"No aplica",('FACTOR 1 PROYECTO EDUCATIVO'!J46))</f>
        <v>No aplica</v>
      </c>
    </row>
    <row r="6" spans="2:8" ht="15.6">
      <c r="B6" s="56" t="s">
        <v>45</v>
      </c>
      <c r="C6" s="61">
        <f>SUM('FACTOR 2 ESTUDIANTES'!E16)</f>
        <v>7</v>
      </c>
      <c r="D6" s="71">
        <f>IF(AND('FACTOR 2 ESTUDIANTES'!P16=0),"No aplica",('FACTOR 2 ESTUDIANTES'!P16))</f>
        <v>0.92857142857142883</v>
      </c>
      <c r="E6" s="61">
        <f>SUM('FACTOR 2 ESTUDIANTES'!E33)</f>
        <v>7</v>
      </c>
      <c r="F6" s="71">
        <f>IF(AND('FACTOR 2 ESTUDIANTES'!P33=0),"No aplica",('FACTOR 2 ESTUDIANTES'!P33))</f>
        <v>0.50000000000000011</v>
      </c>
      <c r="G6" s="87" t="str">
        <f>IF(AND('FACTOR 2 ESTUDIANTES'!J40=0),"No aplica",('FACTOR 2 ESTUDIANTES'!J40))</f>
        <v>No aplica</v>
      </c>
    </row>
    <row r="7" spans="2:8" ht="15.6">
      <c r="B7" s="56" t="s">
        <v>65</v>
      </c>
      <c r="C7" s="61">
        <f>SUM('FACTOR 3 PROFESORES'!E16)</f>
        <v>7</v>
      </c>
      <c r="D7" s="71">
        <f>IF(AND('FACTOR 3 PROFESORES'!P16=0),"No aplica",('FACTOR 3 PROFESORES'!P16))</f>
        <v>0.92857142857142883</v>
      </c>
      <c r="E7" s="61">
        <f>SUM('FACTOR 3 PROFESORES'!E33)</f>
        <v>7</v>
      </c>
      <c r="F7" s="71">
        <f>IF(AND('FACTOR 3 PROFESORES'!P33=0),"No aplica",('FACTOR 3 PROFESORES'!P33))</f>
        <v>0.92857142857142883</v>
      </c>
      <c r="G7" s="87" t="str">
        <f>IF(AND('FACTOR 3 PROFESORES'!J40=0),"No aplica",('FACTOR 3 PROFESORES'!J40))</f>
        <v>No aplica</v>
      </c>
    </row>
    <row r="8" spans="2:8" ht="15.6">
      <c r="B8" s="56" t="s">
        <v>66</v>
      </c>
      <c r="C8" s="61">
        <f>SUM('FACTOR 4 EGRESADOS'!E16)</f>
        <v>7</v>
      </c>
      <c r="D8" s="71">
        <f>IF(AND('FACTOR 4 EGRESADOS'!P16=0),"No aplica",('FACTOR 4 EGRESADOS'!P16))</f>
        <v>0.92857142857142883</v>
      </c>
      <c r="E8" s="61">
        <f>SUM('FACTOR 4 EGRESADOS'!E33)</f>
        <v>7</v>
      </c>
      <c r="F8" s="71">
        <f>IF(AND('FACTOR 4 EGRESADOS'!P33=0),"No aplica",('FACTOR 4 EGRESADOS'!P33))</f>
        <v>0.92857142857142883</v>
      </c>
      <c r="G8" s="87" t="str">
        <f>IF(AND('FACTOR 4 EGRESADOS'!J40=0),"No aplica",('FACTOR 4 EGRESADOS'!J40))</f>
        <v>No aplica</v>
      </c>
    </row>
    <row r="9" spans="2:8" ht="33.75" customHeight="1">
      <c r="B9" s="57" t="s">
        <v>67</v>
      </c>
      <c r="C9" s="61">
        <f>SUM('FACTOR 5 ASPECTOS ACADÉMICOS'!E16)</f>
        <v>7</v>
      </c>
      <c r="D9" s="71">
        <f>IF(AND('FACTOR 5 ASPECTOS ACADÉMICOS'!P16=0),"No aplica",('FACTOR 5 ASPECTOS ACADÉMICOS'!P16))</f>
        <v>0.92857142857142883</v>
      </c>
      <c r="E9" s="61">
        <f>SUM('FACTOR 5 ASPECTOS ACADÉMICOS'!E33)</f>
        <v>7</v>
      </c>
      <c r="F9" s="71">
        <f>IF(AND('FACTOR 5 ASPECTOS ACADÉMICOS'!P33=0),"No aplica",('FACTOR 5 ASPECTOS ACADÉMICOS'!P33))</f>
        <v>0.92857142857142883</v>
      </c>
      <c r="G9" s="87" t="str">
        <f>IF(AND('FACTOR 5 ASPECTOS ACADÉMICOS'!J40=0),"No aplica",('FACTOR 5 ASPECTOS ACADÉMICOS'!J40))</f>
        <v>No aplica</v>
      </c>
    </row>
    <row r="10" spans="2:8" ht="31.15">
      <c r="B10" s="55" t="s">
        <v>68</v>
      </c>
      <c r="C10" s="61">
        <f>SUM('FACTOR 6 PERMANENCIA Y GRADU'!E14)</f>
        <v>7</v>
      </c>
      <c r="D10" s="71">
        <f>IF(AND('FACTOR 6 PERMANENCIA Y GRADU'!P14=0),"No aplica",('FACTOR 6 PERMANENCIA Y GRADU'!P14))</f>
        <v>0.92857142857142883</v>
      </c>
      <c r="E10" s="61">
        <f>SUM('FACTOR 6 PERMANENCIA Y GRADU'!E31)</f>
        <v>7</v>
      </c>
      <c r="F10" s="71">
        <f>IF(AND('FACTOR 6 PERMANENCIA Y GRADU'!P31=0),"No aplica",('FACTOR 6 PERMANENCIA Y GRADU'!P31))</f>
        <v>0.92857142857142883</v>
      </c>
      <c r="G10" s="87" t="str">
        <f>IF(AND('FACTOR 6 PERMANENCIA Y GRADU'!J38=0),"No aplica",('FACTOR 6 PERMANENCIA Y GRADU'!J38))</f>
        <v>No aplica</v>
      </c>
    </row>
    <row r="11" spans="2:8" ht="31.15">
      <c r="B11" s="58" t="s">
        <v>69</v>
      </c>
      <c r="C11" s="61">
        <f>SUM('FACTOR 7 INTERACCIÓN N Y I '!E14)</f>
        <v>7</v>
      </c>
      <c r="D11" s="71">
        <f>IF(AND('FACTOR 7 INTERACCIÓN N Y I '!P14=0),"No aplica",('FACTOR 7 INTERACCIÓN N Y I '!P14))</f>
        <v>0.92857142857142883</v>
      </c>
      <c r="E11" s="61">
        <f>SUM('FACTOR 7 INTERACCIÓN N Y I '!E31)</f>
        <v>7</v>
      </c>
      <c r="F11" s="71">
        <f>IF(AND('FACTOR 7 INTERACCIÓN N Y I '!P31=0),"No aplica",('FACTOR 7 INTERACCIÓN N Y I '!P31))</f>
        <v>0.92857142857142883</v>
      </c>
      <c r="G11" s="87" t="str">
        <f>IF(AND('FACTOR 7 INTERACCIÓN N Y I '!J38=0),"No aplica",('FACTOR 7 INTERACCIÓN N Y I '!J38))</f>
        <v>No aplica</v>
      </c>
    </row>
    <row r="12" spans="2:8" ht="78">
      <c r="B12" s="55" t="s">
        <v>70</v>
      </c>
      <c r="C12" s="61">
        <f>SUM('FACTOR 8 INVESTIGACIÓN'!E14)</f>
        <v>7</v>
      </c>
      <c r="D12" s="71">
        <f>IF(AND('FACTOR 8 INVESTIGACIÓN'!P14=0),"No aplica",('FACTOR 8 INVESTIGACIÓN'!P14))</f>
        <v>0.92857142857142883</v>
      </c>
      <c r="E12" s="61">
        <f>SUM('FACTOR 8 INVESTIGACIÓN'!E31)</f>
        <v>7</v>
      </c>
      <c r="F12" s="71">
        <f>IF(AND('FACTOR 8 INVESTIGACIÓN'!P31=0),"No aplica",('FACTOR 8 INVESTIGACIÓN'!P31))</f>
        <v>0.92857142857142883</v>
      </c>
      <c r="G12" s="87" t="str">
        <f>IF(AND('FACTOR 8 INVESTIGACIÓN'!J38=0),"No aplica",('FACTOR 8 INVESTIGACIÓN'!J38))</f>
        <v>No aplica</v>
      </c>
    </row>
    <row r="13" spans="2:8" ht="46.9">
      <c r="B13" s="58" t="s">
        <v>71</v>
      </c>
      <c r="C13" s="61">
        <f>SUM('FACTOR 9 BIENESTAR'!E14)</f>
        <v>7</v>
      </c>
      <c r="D13" s="71">
        <f>IF(AND('FACTOR 9 BIENESTAR'!P14=0),"No aplica",('FACTOR 9 BIENESTAR'!P14))</f>
        <v>0.92857142857142883</v>
      </c>
      <c r="E13" s="61">
        <f>SUM('FACTOR 9 BIENESTAR'!E31)</f>
        <v>7</v>
      </c>
      <c r="F13" s="71">
        <f>IF(AND('FACTOR 9 BIENESTAR'!P31=0),"No aplica",('FACTOR 9 BIENESTAR'!P31))</f>
        <v>0.92857142857142883</v>
      </c>
      <c r="G13" s="87" t="str">
        <f>IF(AND('FACTOR 9 BIENESTAR'!J38=0),"No aplica",('FACTOR 9 BIENESTAR'!J38))</f>
        <v>No aplica</v>
      </c>
    </row>
    <row r="14" spans="2:8" ht="31.15">
      <c r="B14" s="58" t="s">
        <v>72</v>
      </c>
      <c r="C14" s="61">
        <f>SUM('FACTOR 10 MEDIOS EDUCATIVOS'!E14)</f>
        <v>7</v>
      </c>
      <c r="D14" s="71">
        <f>IF(AND('FACTOR 10 MEDIOS EDUCATIVOS'!P14=0),"No aplica",('FACTOR 10 MEDIOS EDUCATIVOS'!P14))</f>
        <v>0.92857142857142883</v>
      </c>
      <c r="E14" s="61">
        <f>SUM('FACTOR 10 MEDIOS EDUCATIVOS'!E31)</f>
        <v>7</v>
      </c>
      <c r="F14" s="71">
        <f>IF(AND('FACTOR 10 MEDIOS EDUCATIVOS'!P31=0),"No aplica",('FACTOR 10 MEDIOS EDUCATIVOS'!P31))</f>
        <v>0.92857142857142883</v>
      </c>
      <c r="G14" s="87" t="str">
        <f>IF(AND('FACTOR 10 MEDIOS EDUCATIVOS'!J38=0),"No aplica",('FACTOR 10 MEDIOS EDUCATIVOS'!J38))</f>
        <v>No aplica</v>
      </c>
    </row>
    <row r="15" spans="2:8" ht="46.9">
      <c r="B15" s="58" t="s">
        <v>73</v>
      </c>
      <c r="C15" s="61">
        <f>SUM('FACTOR 11 ORGANIZACIÓN '!E14)</f>
        <v>7</v>
      </c>
      <c r="D15" s="71" t="str">
        <f>IF(AND('FACTOR 11 ORGANIZACIÓN '!P14=0),"No aplica",('FACTOR 11 ORGANIZACIÓN '!P14))</f>
        <v>No aplica</v>
      </c>
      <c r="E15" s="61">
        <f>SUM('FACTOR 11 ORGANIZACIÓN '!E31)</f>
        <v>7</v>
      </c>
      <c r="F15" s="71" t="str">
        <f>IF(AND('FACTOR 11 ORGANIZACIÓN '!P31=0),"No aplica",('FACTOR 11 ORGANIZACIÓN '!P31))</f>
        <v>No aplica</v>
      </c>
      <c r="G15" s="87" t="str">
        <f>IF(AND('FACTOR 11 ORGANIZACIÓN '!J38=0),"No aplica",('FACTOR 11 ORGANIZACIÓN '!J38))</f>
        <v>No aplica</v>
      </c>
    </row>
    <row r="16" spans="2:8" ht="31.9" thickBot="1">
      <c r="B16" s="59" t="s">
        <v>74</v>
      </c>
      <c r="C16" s="62">
        <f>SUM('FACTOR 12 RECURSOS FISICOS'!E14)</f>
        <v>7</v>
      </c>
      <c r="D16" s="72">
        <f>IF(AND('FACTOR 12 RECURSOS FISICOS'!P14=0),"No aplica",('FACTOR 12 RECURSOS FISICOS'!P14))</f>
        <v>0.92857142857142883</v>
      </c>
      <c r="E16" s="62">
        <f>SUM('FACTOR 12 RECURSOS FISICOS'!E31)</f>
        <v>7</v>
      </c>
      <c r="F16" s="72" t="str">
        <f>IF(AND('FACTOR 12 RECURSOS FISICOS'!P31=0),"No aplica",('FACTOR 12 RECURSOS FISICOS'!P31))</f>
        <v>No aplica</v>
      </c>
      <c r="G16" s="88" t="str">
        <f>IF(AND('FACTOR 12 RECURSOS FISICOS'!J38=0),"No aplica",('FACTOR 12 RECURSOS FISICOS'!J38))</f>
        <v>No aplica</v>
      </c>
    </row>
    <row r="17" spans="2:7" ht="16.149999999999999" thickBot="1">
      <c r="B17" s="74" t="s">
        <v>75</v>
      </c>
      <c r="C17" s="124">
        <f>SUM(C5:C16,E5:E16)</f>
        <v>163</v>
      </c>
      <c r="D17" s="125"/>
      <c r="E17" s="125"/>
      <c r="F17" s="125"/>
      <c r="G17" s="125"/>
    </row>
    <row r="18" spans="2:7" ht="15.6">
      <c r="B18" s="85" t="s">
        <v>76</v>
      </c>
      <c r="C18" s="126">
        <f>AVERAGE(D5:D16,F5:F16)</f>
        <v>0.91156462585034059</v>
      </c>
      <c r="D18" s="127"/>
      <c r="E18" s="127"/>
      <c r="F18" s="127"/>
      <c r="G18" s="127"/>
    </row>
    <row r="19" spans="2:7" ht="15.6">
      <c r="B19" s="86" t="s">
        <v>77</v>
      </c>
      <c r="C19" s="120">
        <f>SUM(G5:G16)</f>
        <v>0</v>
      </c>
      <c r="D19" s="121"/>
      <c r="E19" s="121"/>
      <c r="F19" s="121"/>
      <c r="G19" s="121"/>
    </row>
  </sheetData>
  <mergeCells count="4">
    <mergeCell ref="C19:G19"/>
    <mergeCell ref="B2:G3"/>
    <mergeCell ref="C17:G17"/>
    <mergeCell ref="C18:G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Q41"/>
  <sheetViews>
    <sheetView topLeftCell="B1" zoomScale="60" zoomScaleNormal="60" workbookViewId="0">
      <selection activeCell="H9" sqref="H9"/>
    </sheetView>
  </sheetViews>
  <sheetFormatPr defaultColWidth="11.42578125" defaultRowHeight="14.4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40.5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77" t="s">
        <v>2</v>
      </c>
    </row>
    <row r="2" spans="1:17" ht="54.75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79" t="s">
        <v>4</v>
      </c>
    </row>
    <row r="5" spans="1:17" ht="15" thickBot="1"/>
    <row r="6" spans="1:17" ht="33" customHeight="1" thickBot="1">
      <c r="A6" s="96" t="s">
        <v>45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ht="51.75" customHeight="1" thickBot="1">
      <c r="A7" s="99" t="s">
        <v>46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1"/>
      <c r="M7" s="99" t="s">
        <v>11</v>
      </c>
      <c r="N7" s="100"/>
      <c r="O7" s="100"/>
      <c r="P7" s="101"/>
      <c r="Q7" s="23"/>
    </row>
    <row r="8" spans="1:17" ht="143.25" customHeight="1" thickBot="1">
      <c r="A8" s="24" t="s">
        <v>12</v>
      </c>
      <c r="B8" s="25" t="s">
        <v>13</v>
      </c>
      <c r="C8" s="25" t="s">
        <v>14</v>
      </c>
      <c r="D8" s="25" t="s">
        <v>15</v>
      </c>
      <c r="E8" s="25" t="s">
        <v>16</v>
      </c>
      <c r="F8" s="25" t="s">
        <v>17</v>
      </c>
      <c r="G8" s="25" t="s">
        <v>18</v>
      </c>
      <c r="H8" s="25" t="s">
        <v>19</v>
      </c>
      <c r="I8" s="25" t="s">
        <v>20</v>
      </c>
      <c r="J8" s="25" t="s">
        <v>21</v>
      </c>
      <c r="K8" s="25" t="s">
        <v>22</v>
      </c>
      <c r="L8" s="25" t="s">
        <v>23</v>
      </c>
      <c r="M8" s="26" t="s">
        <v>24</v>
      </c>
      <c r="N8" s="26" t="s">
        <v>25</v>
      </c>
      <c r="O8" s="26" t="s">
        <v>26</v>
      </c>
      <c r="P8" s="26" t="s">
        <v>27</v>
      </c>
      <c r="Q8" s="27" t="s">
        <v>28</v>
      </c>
    </row>
    <row r="9" spans="1:17" ht="78">
      <c r="A9" s="28"/>
      <c r="B9" s="28"/>
      <c r="C9" s="28"/>
      <c r="D9" s="28"/>
      <c r="E9" s="65" t="s">
        <v>29</v>
      </c>
      <c r="F9" s="29" t="s">
        <v>30</v>
      </c>
      <c r="G9" s="29" t="s">
        <v>31</v>
      </c>
      <c r="H9" s="89" t="s">
        <v>32</v>
      </c>
      <c r="I9" s="29" t="s">
        <v>33</v>
      </c>
      <c r="J9" s="29" t="s">
        <v>34</v>
      </c>
      <c r="K9" s="29" t="s">
        <v>34</v>
      </c>
      <c r="L9" s="29" t="s">
        <v>34</v>
      </c>
      <c r="M9" s="30" t="s">
        <v>34</v>
      </c>
      <c r="N9" s="31">
        <f>(100/7)</f>
        <v>14.285714285714286</v>
      </c>
      <c r="O9" s="32">
        <v>0.5</v>
      </c>
      <c r="P9" s="67">
        <f>(N9*O9)/100</f>
        <v>7.1428571428571438E-2</v>
      </c>
      <c r="Q9" s="33"/>
    </row>
    <row r="10" spans="1:17" ht="46.9">
      <c r="A10" s="34"/>
      <c r="B10" s="34"/>
      <c r="C10" s="34"/>
      <c r="D10" s="34"/>
      <c r="E10" s="65" t="s">
        <v>35</v>
      </c>
      <c r="F10" s="35"/>
      <c r="G10" s="35"/>
      <c r="H10" s="90"/>
      <c r="I10" s="35"/>
      <c r="J10" s="35"/>
      <c r="K10" s="35"/>
      <c r="L10" s="35"/>
      <c r="M10" s="36"/>
      <c r="N10" s="37">
        <f t="shared" ref="N10:N15" si="0">(100/7)</f>
        <v>14.285714285714286</v>
      </c>
      <c r="O10" s="38">
        <v>1</v>
      </c>
      <c r="P10" s="68">
        <f t="shared" ref="P10:P15" si="1">(N10*O10)/100</f>
        <v>0.14285714285714288</v>
      </c>
      <c r="Q10" s="39"/>
    </row>
    <row r="11" spans="1:17" ht="46.9">
      <c r="A11" s="34"/>
      <c r="B11" s="34"/>
      <c r="C11" s="34"/>
      <c r="D11" s="34"/>
      <c r="E11" s="65" t="s">
        <v>39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6.9">
      <c r="A12" s="34"/>
      <c r="B12" s="34"/>
      <c r="C12" s="34"/>
      <c r="D12" s="34"/>
      <c r="E12" s="65" t="s">
        <v>40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6.9">
      <c r="A13" s="34"/>
      <c r="B13" s="34"/>
      <c r="C13" s="34"/>
      <c r="D13" s="34"/>
      <c r="E13" s="65" t="s">
        <v>41</v>
      </c>
      <c r="F13" s="35"/>
      <c r="G13" s="35"/>
      <c r="H13" s="90"/>
      <c r="I13" s="35"/>
      <c r="J13" s="35"/>
      <c r="K13" s="35"/>
      <c r="L13" s="35"/>
      <c r="M13" s="36"/>
      <c r="N13" s="37">
        <f t="shared" si="0"/>
        <v>14.285714285714286</v>
      </c>
      <c r="O13" s="38">
        <v>1</v>
      </c>
      <c r="P13" s="68">
        <f t="shared" si="1"/>
        <v>0.14285714285714288</v>
      </c>
      <c r="Q13" s="39"/>
    </row>
    <row r="14" spans="1:17" ht="46.9">
      <c r="A14" s="40"/>
      <c r="B14" s="40"/>
      <c r="C14" s="40"/>
      <c r="D14" s="40"/>
      <c r="E14" s="65" t="s">
        <v>42</v>
      </c>
      <c r="F14" s="41"/>
      <c r="G14" s="41"/>
      <c r="H14" s="91"/>
      <c r="I14" s="41"/>
      <c r="J14" s="41"/>
      <c r="K14" s="41"/>
      <c r="L14" s="41"/>
      <c r="M14" s="42"/>
      <c r="N14" s="37">
        <f t="shared" si="0"/>
        <v>14.285714285714286</v>
      </c>
      <c r="O14" s="38">
        <v>1</v>
      </c>
      <c r="P14" s="68">
        <f t="shared" si="1"/>
        <v>0.14285714285714288</v>
      </c>
      <c r="Q14" s="39"/>
    </row>
    <row r="15" spans="1:17" ht="47.45" thickBot="1">
      <c r="A15" s="43"/>
      <c r="B15" s="43"/>
      <c r="C15" s="43"/>
      <c r="D15" s="43"/>
      <c r="E15" s="66" t="s">
        <v>43</v>
      </c>
      <c r="F15" s="44"/>
      <c r="G15" s="44"/>
      <c r="H15" s="92"/>
      <c r="I15" s="44"/>
      <c r="J15" s="44"/>
      <c r="K15" s="44"/>
      <c r="L15" s="44"/>
      <c r="M15" s="45"/>
      <c r="N15" s="51">
        <f t="shared" si="0"/>
        <v>14.285714285714286</v>
      </c>
      <c r="O15" s="54">
        <v>1</v>
      </c>
      <c r="P15" s="68">
        <f t="shared" si="1"/>
        <v>0.14285714285714288</v>
      </c>
      <c r="Q15" s="46"/>
    </row>
    <row r="16" spans="1:17" ht="16.149999999999999" thickBot="1">
      <c r="A16" s="47"/>
      <c r="B16" s="47"/>
      <c r="C16" s="47"/>
      <c r="D16" s="47"/>
      <c r="E16" s="70">
        <f>COUNTA(E9:E15)</f>
        <v>7</v>
      </c>
      <c r="F16" s="47"/>
      <c r="G16" s="47"/>
      <c r="H16" s="47"/>
      <c r="I16" s="47"/>
      <c r="J16" s="47"/>
      <c r="K16" s="47"/>
      <c r="L16" s="47"/>
      <c r="M16" s="47"/>
      <c r="N16" s="52">
        <f>SUM(N9:N15)</f>
        <v>100.00000000000001</v>
      </c>
      <c r="O16" s="63" t="s">
        <v>36</v>
      </c>
      <c r="P16" s="69">
        <f>SUM(P9:P15)</f>
        <v>0.92857142857142883</v>
      </c>
      <c r="Q16" s="1"/>
    </row>
    <row r="17" spans="1:17" ht="15.6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9"/>
      <c r="O17" s="48"/>
      <c r="P17" s="50"/>
      <c r="Q17" s="1"/>
    </row>
    <row r="18" spans="1:17" ht="15.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45" customHeight="1">
      <c r="A19" s="114" t="s">
        <v>37</v>
      </c>
      <c r="B19" s="129"/>
      <c r="C19" s="129"/>
      <c r="D19" s="129"/>
      <c r="E19" s="129"/>
      <c r="F19" s="129"/>
      <c r="G19" s="129"/>
      <c r="H19" s="129"/>
      <c r="I19" s="130"/>
      <c r="J19" s="115">
        <f>SUM(H9:H15)</f>
        <v>0</v>
      </c>
      <c r="K19" s="131"/>
      <c r="L19" s="131"/>
      <c r="M19" s="131"/>
      <c r="N19" s="131"/>
      <c r="O19" s="131"/>
      <c r="P19" s="131"/>
      <c r="Q19" s="132"/>
    </row>
    <row r="20" spans="1:17">
      <c r="A20" s="133"/>
      <c r="B20" s="134"/>
      <c r="C20" s="134"/>
      <c r="D20" s="134"/>
      <c r="E20" s="134"/>
      <c r="F20" s="134"/>
      <c r="G20" s="134"/>
      <c r="H20" s="134"/>
      <c r="I20" s="135"/>
      <c r="J20" s="136"/>
      <c r="K20" s="137"/>
      <c r="L20" s="137"/>
      <c r="M20" s="137"/>
      <c r="N20" s="137"/>
      <c r="O20" s="137"/>
      <c r="P20" s="137"/>
      <c r="Q20" s="138"/>
    </row>
    <row r="23" spans="1:17" ht="15" thickBot="1"/>
    <row r="24" spans="1:17" ht="73.900000000000006" customHeight="1" thickBot="1">
      <c r="A24" s="99" t="s">
        <v>38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1"/>
      <c r="M24" s="99" t="s">
        <v>11</v>
      </c>
      <c r="N24" s="100"/>
      <c r="O24" s="100"/>
      <c r="P24" s="100"/>
      <c r="Q24" s="23"/>
    </row>
    <row r="25" spans="1:17" ht="47.45" thickBot="1">
      <c r="A25" s="24" t="s">
        <v>12</v>
      </c>
      <c r="B25" s="25" t="s">
        <v>13</v>
      </c>
      <c r="C25" s="25" t="s">
        <v>14</v>
      </c>
      <c r="D25" s="25" t="s">
        <v>15</v>
      </c>
      <c r="E25" s="25" t="s">
        <v>16</v>
      </c>
      <c r="F25" s="25" t="s">
        <v>17</v>
      </c>
      <c r="G25" s="25" t="s">
        <v>18</v>
      </c>
      <c r="H25" s="25" t="s">
        <v>19</v>
      </c>
      <c r="I25" s="25" t="s">
        <v>20</v>
      </c>
      <c r="J25" s="25" t="s">
        <v>21</v>
      </c>
      <c r="K25" s="25" t="s">
        <v>22</v>
      </c>
      <c r="L25" s="25" t="s">
        <v>23</v>
      </c>
      <c r="M25" s="26" t="s">
        <v>24</v>
      </c>
      <c r="N25" s="26" t="s">
        <v>25</v>
      </c>
      <c r="O25" s="26" t="s">
        <v>26</v>
      </c>
      <c r="P25" s="26" t="s">
        <v>27</v>
      </c>
      <c r="Q25" s="27" t="s">
        <v>28</v>
      </c>
    </row>
    <row r="26" spans="1:17" ht="78">
      <c r="A26" s="28"/>
      <c r="B26" s="28"/>
      <c r="C26" s="28"/>
      <c r="D26" s="28"/>
      <c r="E26" s="65" t="s">
        <v>29</v>
      </c>
      <c r="F26" s="29" t="s">
        <v>30</v>
      </c>
      <c r="G26" s="29" t="s">
        <v>31</v>
      </c>
      <c r="H26" s="89" t="s">
        <v>32</v>
      </c>
      <c r="I26" s="29" t="s">
        <v>33</v>
      </c>
      <c r="J26" s="29" t="s">
        <v>34</v>
      </c>
      <c r="K26" s="29" t="s">
        <v>34</v>
      </c>
      <c r="L26" s="29" t="s">
        <v>34</v>
      </c>
      <c r="M26" s="30" t="s">
        <v>34</v>
      </c>
      <c r="N26" s="31">
        <f>(100/7)</f>
        <v>14.285714285714286</v>
      </c>
      <c r="O26" s="32">
        <v>0.5</v>
      </c>
      <c r="P26" s="67">
        <f>(N26*O26)/100</f>
        <v>7.1428571428571438E-2</v>
      </c>
      <c r="Q26" s="33"/>
    </row>
    <row r="27" spans="1:17" ht="46.9">
      <c r="A27" s="34"/>
      <c r="B27" s="34"/>
      <c r="C27" s="34"/>
      <c r="D27" s="34"/>
      <c r="E27" s="65" t="s">
        <v>35</v>
      </c>
      <c r="F27" s="35"/>
      <c r="G27" s="35"/>
      <c r="H27" s="90"/>
      <c r="I27" s="35"/>
      <c r="J27" s="35"/>
      <c r="K27" s="35"/>
      <c r="L27" s="35"/>
      <c r="M27" s="36"/>
      <c r="N27" s="37">
        <f t="shared" ref="N27:N32" si="2">(100/7)</f>
        <v>14.285714285714286</v>
      </c>
      <c r="O27" s="38">
        <v>0.5</v>
      </c>
      <c r="P27" s="68">
        <f>(N27*O27)/100</f>
        <v>7.1428571428571438E-2</v>
      </c>
      <c r="Q27" s="39"/>
    </row>
    <row r="28" spans="1:17" ht="46.9">
      <c r="A28" s="34"/>
      <c r="B28" s="34"/>
      <c r="C28" s="34"/>
      <c r="D28" s="34"/>
      <c r="E28" s="65" t="s">
        <v>39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0.5</v>
      </c>
      <c r="P28" s="68">
        <f t="shared" ref="P28:P32" si="3">(N28*O28)/100</f>
        <v>7.1428571428571438E-2</v>
      </c>
      <c r="Q28" s="39"/>
    </row>
    <row r="29" spans="1:17" ht="46.9">
      <c r="A29" s="34"/>
      <c r="B29" s="34"/>
      <c r="C29" s="34"/>
      <c r="D29" s="34"/>
      <c r="E29" s="65" t="s">
        <v>40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0.5</v>
      </c>
      <c r="P29" s="68">
        <f t="shared" si="3"/>
        <v>7.1428571428571438E-2</v>
      </c>
      <c r="Q29" s="39"/>
    </row>
    <row r="30" spans="1:17" ht="46.9">
      <c r="A30" s="34"/>
      <c r="B30" s="34"/>
      <c r="C30" s="34"/>
      <c r="D30" s="34"/>
      <c r="E30" s="65" t="s">
        <v>41</v>
      </c>
      <c r="F30" s="35"/>
      <c r="G30" s="35"/>
      <c r="H30" s="90"/>
      <c r="I30" s="35"/>
      <c r="J30" s="35"/>
      <c r="K30" s="35"/>
      <c r="L30" s="35"/>
      <c r="M30" s="36"/>
      <c r="N30" s="37">
        <f t="shared" si="2"/>
        <v>14.285714285714286</v>
      </c>
      <c r="O30" s="38">
        <v>0.5</v>
      </c>
      <c r="P30" s="68">
        <f t="shared" si="3"/>
        <v>7.1428571428571438E-2</v>
      </c>
      <c r="Q30" s="39"/>
    </row>
    <row r="31" spans="1:17" ht="46.9">
      <c r="A31" s="40"/>
      <c r="B31" s="40"/>
      <c r="C31" s="40"/>
      <c r="D31" s="40"/>
      <c r="E31" s="65" t="s">
        <v>42</v>
      </c>
      <c r="F31" s="41"/>
      <c r="G31" s="41"/>
      <c r="H31" s="91"/>
      <c r="I31" s="41"/>
      <c r="J31" s="41"/>
      <c r="K31" s="41"/>
      <c r="L31" s="41"/>
      <c r="M31" s="42"/>
      <c r="N31" s="37">
        <f t="shared" si="2"/>
        <v>14.285714285714286</v>
      </c>
      <c r="O31" s="38">
        <v>0.5</v>
      </c>
      <c r="P31" s="68">
        <f t="shared" si="3"/>
        <v>7.1428571428571438E-2</v>
      </c>
      <c r="Q31" s="39"/>
    </row>
    <row r="32" spans="1:17" ht="47.45" thickBot="1">
      <c r="A32" s="43"/>
      <c r="B32" s="43"/>
      <c r="C32" s="43"/>
      <c r="D32" s="43"/>
      <c r="E32" s="66" t="s">
        <v>43</v>
      </c>
      <c r="F32" s="44"/>
      <c r="G32" s="44"/>
      <c r="H32" s="92"/>
      <c r="I32" s="44"/>
      <c r="J32" s="44"/>
      <c r="K32" s="44"/>
      <c r="L32" s="44"/>
      <c r="M32" s="45"/>
      <c r="N32" s="51">
        <f t="shared" si="2"/>
        <v>14.285714285714286</v>
      </c>
      <c r="O32" s="54">
        <v>0.5</v>
      </c>
      <c r="P32" s="68">
        <f t="shared" si="3"/>
        <v>7.1428571428571438E-2</v>
      </c>
      <c r="Q32" s="46"/>
    </row>
    <row r="33" spans="1:17" ht="16.149999999999999" thickBot="1">
      <c r="A33" s="47"/>
      <c r="B33" s="47"/>
      <c r="C33" s="47"/>
      <c r="D33" s="47"/>
      <c r="E33" s="70">
        <f>COUNTA(E26:E32)</f>
        <v>7</v>
      </c>
      <c r="F33" s="47"/>
      <c r="G33" s="47"/>
      <c r="H33" s="47"/>
      <c r="I33" s="47"/>
      <c r="J33" s="47"/>
      <c r="K33" s="47"/>
      <c r="L33" s="47"/>
      <c r="M33" s="47"/>
      <c r="N33" s="52">
        <f>SUM(N26:N32)</f>
        <v>100.00000000000001</v>
      </c>
      <c r="O33" s="63" t="s">
        <v>36</v>
      </c>
      <c r="P33" s="69">
        <f>SUM(P26:P32)</f>
        <v>0.50000000000000011</v>
      </c>
      <c r="Q33" s="1"/>
    </row>
    <row r="34" spans="1:17" ht="15.6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9"/>
      <c r="O34" s="48"/>
      <c r="P34" s="50"/>
      <c r="Q34" s="1"/>
    </row>
    <row r="35" spans="1:17" ht="10.9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45" customHeight="1">
      <c r="A36" s="114" t="s">
        <v>37</v>
      </c>
      <c r="B36" s="129"/>
      <c r="C36" s="129"/>
      <c r="D36" s="129"/>
      <c r="E36" s="129"/>
      <c r="F36" s="129"/>
      <c r="G36" s="129"/>
      <c r="H36" s="129"/>
      <c r="I36" s="130"/>
      <c r="J36" s="115">
        <f>SUM(H26:H32)</f>
        <v>0</v>
      </c>
      <c r="K36" s="131"/>
      <c r="L36" s="131"/>
      <c r="M36" s="131"/>
      <c r="N36" s="131"/>
      <c r="O36" s="131"/>
      <c r="P36" s="131"/>
      <c r="Q36" s="132"/>
    </row>
    <row r="37" spans="1:17">
      <c r="A37" s="133"/>
      <c r="B37" s="134"/>
      <c r="C37" s="134"/>
      <c r="D37" s="134"/>
      <c r="E37" s="134"/>
      <c r="F37" s="134"/>
      <c r="G37" s="134"/>
      <c r="H37" s="134"/>
      <c r="I37" s="135"/>
      <c r="J37" s="136"/>
      <c r="K37" s="137"/>
      <c r="L37" s="137"/>
      <c r="M37" s="137"/>
      <c r="N37" s="137"/>
      <c r="O37" s="137"/>
      <c r="P37" s="137"/>
      <c r="Q37" s="138"/>
    </row>
    <row r="40" spans="1:17">
      <c r="A40" s="114" t="s">
        <v>44</v>
      </c>
      <c r="B40" s="129"/>
      <c r="C40" s="129"/>
      <c r="D40" s="129"/>
      <c r="E40" s="129"/>
      <c r="F40" s="129"/>
      <c r="G40" s="129"/>
      <c r="H40" s="129"/>
      <c r="I40" s="130"/>
      <c r="J40" s="115">
        <f>SUM(J19,J36)</f>
        <v>0</v>
      </c>
      <c r="K40" s="131"/>
      <c r="L40" s="131"/>
      <c r="M40" s="131"/>
      <c r="N40" s="131"/>
      <c r="O40" s="131"/>
      <c r="P40" s="131"/>
      <c r="Q40" s="132"/>
    </row>
    <row r="41" spans="1:17">
      <c r="A41" s="133"/>
      <c r="B41" s="134"/>
      <c r="C41" s="134"/>
      <c r="D41" s="134"/>
      <c r="E41" s="134"/>
      <c r="F41" s="134"/>
      <c r="G41" s="134"/>
      <c r="H41" s="134"/>
      <c r="I41" s="135"/>
      <c r="J41" s="136"/>
      <c r="K41" s="137"/>
      <c r="L41" s="137"/>
      <c r="M41" s="137"/>
      <c r="N41" s="137"/>
      <c r="O41" s="137"/>
      <c r="P41" s="137"/>
      <c r="Q41" s="138"/>
    </row>
  </sheetData>
  <mergeCells count="13">
    <mergeCell ref="A24:L24"/>
    <mergeCell ref="M24:P24"/>
    <mergeCell ref="A36:I37"/>
    <mergeCell ref="J36:Q37"/>
    <mergeCell ref="A40:I41"/>
    <mergeCell ref="J40:Q41"/>
    <mergeCell ref="A1:A2"/>
    <mergeCell ref="B1:O2"/>
    <mergeCell ref="A19:I20"/>
    <mergeCell ref="J19:Q20"/>
    <mergeCell ref="A6:Q6"/>
    <mergeCell ref="A7:L7"/>
    <mergeCell ref="M7:P7"/>
  </mergeCells>
  <conditionalFormatting sqref="O17">
    <cfRule type="iconSet" priority="7">
      <iconSet iconSet="3Symbols">
        <cfvo type="percent" val="0"/>
        <cfvo type="num" val="0.55000000000000004"/>
        <cfvo type="num" val="0.8"/>
      </iconSet>
    </cfRule>
  </conditionalFormatting>
  <conditionalFormatting sqref="O9:O15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6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34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26:O32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3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Q41"/>
  <sheetViews>
    <sheetView topLeftCell="C4" zoomScale="50" zoomScaleNormal="50" workbookViewId="0">
      <selection activeCell="H9" sqref="H9"/>
    </sheetView>
  </sheetViews>
  <sheetFormatPr defaultColWidth="11.42578125" defaultRowHeight="14.4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52.5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77" t="s">
        <v>2</v>
      </c>
    </row>
    <row r="2" spans="1:17" ht="49.5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79" t="s">
        <v>4</v>
      </c>
    </row>
    <row r="5" spans="1:17" ht="15" thickBot="1"/>
    <row r="6" spans="1:17" ht="33" customHeight="1" thickBot="1">
      <c r="A6" s="96" t="s">
        <v>47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ht="51.75" customHeight="1" thickBot="1">
      <c r="A7" s="99" t="s">
        <v>10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1"/>
      <c r="M7" s="99" t="s">
        <v>11</v>
      </c>
      <c r="N7" s="100"/>
      <c r="O7" s="100"/>
      <c r="P7" s="100"/>
      <c r="Q7" s="23"/>
    </row>
    <row r="8" spans="1:17" ht="143.25" customHeight="1" thickBot="1">
      <c r="A8" s="24" t="s">
        <v>12</v>
      </c>
      <c r="B8" s="25" t="s">
        <v>13</v>
      </c>
      <c r="C8" s="25" t="s">
        <v>14</v>
      </c>
      <c r="D8" s="25" t="s">
        <v>15</v>
      </c>
      <c r="E8" s="25" t="s">
        <v>16</v>
      </c>
      <c r="F8" s="25" t="s">
        <v>17</v>
      </c>
      <c r="G8" s="25" t="s">
        <v>18</v>
      </c>
      <c r="H8" s="25" t="s">
        <v>19</v>
      </c>
      <c r="I8" s="25" t="s">
        <v>20</v>
      </c>
      <c r="J8" s="25" t="s">
        <v>21</v>
      </c>
      <c r="K8" s="25" t="s">
        <v>22</v>
      </c>
      <c r="L8" s="25" t="s">
        <v>23</v>
      </c>
      <c r="M8" s="26" t="s">
        <v>24</v>
      </c>
      <c r="N8" s="26" t="s">
        <v>25</v>
      </c>
      <c r="O8" s="26" t="s">
        <v>26</v>
      </c>
      <c r="P8" s="26" t="s">
        <v>27</v>
      </c>
      <c r="Q8" s="27" t="s">
        <v>28</v>
      </c>
    </row>
    <row r="9" spans="1:17" ht="78">
      <c r="A9" s="28"/>
      <c r="B9" s="28"/>
      <c r="C9" s="28"/>
      <c r="D9" s="28"/>
      <c r="E9" s="65" t="s">
        <v>29</v>
      </c>
      <c r="F9" s="29" t="s">
        <v>30</v>
      </c>
      <c r="G9" s="29" t="s">
        <v>31</v>
      </c>
      <c r="H9" s="89" t="s">
        <v>32</v>
      </c>
      <c r="I9" s="29" t="s">
        <v>33</v>
      </c>
      <c r="J9" s="29" t="s">
        <v>34</v>
      </c>
      <c r="K9" s="29" t="s">
        <v>34</v>
      </c>
      <c r="L9" s="29" t="s">
        <v>34</v>
      </c>
      <c r="M9" s="30" t="s">
        <v>34</v>
      </c>
      <c r="N9" s="31">
        <f>(100/7)</f>
        <v>14.285714285714286</v>
      </c>
      <c r="O9" s="32">
        <v>0.5</v>
      </c>
      <c r="P9" s="67">
        <f>(N9*O9)/100</f>
        <v>7.1428571428571438E-2</v>
      </c>
      <c r="Q9" s="33"/>
    </row>
    <row r="10" spans="1:17" ht="46.9">
      <c r="A10" s="34"/>
      <c r="B10" s="34"/>
      <c r="C10" s="34"/>
      <c r="D10" s="34"/>
      <c r="E10" s="65" t="s">
        <v>35</v>
      </c>
      <c r="F10" s="35"/>
      <c r="G10" s="35"/>
      <c r="H10" s="90"/>
      <c r="I10" s="35"/>
      <c r="J10" s="35"/>
      <c r="K10" s="35"/>
      <c r="L10" s="35"/>
      <c r="M10" s="36"/>
      <c r="N10" s="37">
        <f t="shared" ref="N10:N15" si="0">(100/7)</f>
        <v>14.285714285714286</v>
      </c>
      <c r="O10" s="38">
        <v>1</v>
      </c>
      <c r="P10" s="68">
        <f t="shared" ref="P10:P15" si="1">(N10*O10)/100</f>
        <v>0.14285714285714288</v>
      </c>
      <c r="Q10" s="39"/>
    </row>
    <row r="11" spans="1:17" ht="46.9">
      <c r="A11" s="34"/>
      <c r="B11" s="34"/>
      <c r="C11" s="34"/>
      <c r="D11" s="34"/>
      <c r="E11" s="65" t="s">
        <v>39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6.9">
      <c r="A12" s="34"/>
      <c r="B12" s="34"/>
      <c r="C12" s="34"/>
      <c r="D12" s="34"/>
      <c r="E12" s="65" t="s">
        <v>40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6.9">
      <c r="A13" s="34"/>
      <c r="B13" s="34"/>
      <c r="C13" s="34"/>
      <c r="D13" s="34"/>
      <c r="E13" s="65" t="s">
        <v>41</v>
      </c>
      <c r="F13" s="35"/>
      <c r="G13" s="35"/>
      <c r="H13" s="90"/>
      <c r="I13" s="35"/>
      <c r="J13" s="35"/>
      <c r="K13" s="35"/>
      <c r="L13" s="35"/>
      <c r="M13" s="36"/>
      <c r="N13" s="37">
        <f t="shared" si="0"/>
        <v>14.285714285714286</v>
      </c>
      <c r="O13" s="38">
        <v>1</v>
      </c>
      <c r="P13" s="68">
        <f t="shared" si="1"/>
        <v>0.14285714285714288</v>
      </c>
      <c r="Q13" s="39"/>
    </row>
    <row r="14" spans="1:17" ht="46.9">
      <c r="A14" s="40"/>
      <c r="B14" s="40"/>
      <c r="C14" s="40"/>
      <c r="D14" s="40"/>
      <c r="E14" s="65" t="s">
        <v>42</v>
      </c>
      <c r="F14" s="41"/>
      <c r="G14" s="41"/>
      <c r="H14" s="91"/>
      <c r="I14" s="41"/>
      <c r="J14" s="41"/>
      <c r="K14" s="41"/>
      <c r="L14" s="41"/>
      <c r="M14" s="42"/>
      <c r="N14" s="37">
        <f t="shared" si="0"/>
        <v>14.285714285714286</v>
      </c>
      <c r="O14" s="38">
        <v>1</v>
      </c>
      <c r="P14" s="68">
        <f t="shared" si="1"/>
        <v>0.14285714285714288</v>
      </c>
      <c r="Q14" s="39"/>
    </row>
    <row r="15" spans="1:17" ht="47.45" thickBot="1">
      <c r="A15" s="43"/>
      <c r="B15" s="43"/>
      <c r="C15" s="43"/>
      <c r="D15" s="43"/>
      <c r="E15" s="66" t="s">
        <v>43</v>
      </c>
      <c r="F15" s="44"/>
      <c r="G15" s="44"/>
      <c r="H15" s="92"/>
      <c r="I15" s="44"/>
      <c r="J15" s="44"/>
      <c r="K15" s="44"/>
      <c r="L15" s="44"/>
      <c r="M15" s="45"/>
      <c r="N15" s="51">
        <f t="shared" si="0"/>
        <v>14.285714285714286</v>
      </c>
      <c r="O15" s="54">
        <v>1</v>
      </c>
      <c r="P15" s="68">
        <f t="shared" si="1"/>
        <v>0.14285714285714288</v>
      </c>
      <c r="Q15" s="46"/>
    </row>
    <row r="16" spans="1:17" ht="16.149999999999999" thickBot="1">
      <c r="A16" s="47"/>
      <c r="B16" s="47"/>
      <c r="C16" s="47"/>
      <c r="D16" s="47"/>
      <c r="E16" s="70">
        <f>COUNTA(E9:E15)</f>
        <v>7</v>
      </c>
      <c r="F16" s="47"/>
      <c r="G16" s="47"/>
      <c r="H16" s="47"/>
      <c r="I16" s="47"/>
      <c r="J16" s="47"/>
      <c r="K16" s="47"/>
      <c r="L16" s="47"/>
      <c r="M16" s="47"/>
      <c r="N16" s="52">
        <f>SUM(N9:N15)</f>
        <v>100.00000000000001</v>
      </c>
      <c r="O16" s="63" t="s">
        <v>36</v>
      </c>
      <c r="P16" s="69">
        <f>SUM(P9:P15)</f>
        <v>0.92857142857142883</v>
      </c>
      <c r="Q16" s="1"/>
    </row>
    <row r="17" spans="1:17" ht="15.6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9"/>
      <c r="O17" s="48"/>
      <c r="P17" s="50"/>
      <c r="Q17" s="1"/>
    </row>
    <row r="18" spans="1:17" ht="15.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45" customHeight="1">
      <c r="A19" s="114" t="s">
        <v>37</v>
      </c>
      <c r="B19" s="129"/>
      <c r="C19" s="129"/>
      <c r="D19" s="129"/>
      <c r="E19" s="129"/>
      <c r="F19" s="129"/>
      <c r="G19" s="129"/>
      <c r="H19" s="129"/>
      <c r="I19" s="130"/>
      <c r="J19" s="115">
        <f>SUM(H9:H15)</f>
        <v>0</v>
      </c>
      <c r="K19" s="131"/>
      <c r="L19" s="131"/>
      <c r="M19" s="131"/>
      <c r="N19" s="131"/>
      <c r="O19" s="131"/>
      <c r="P19" s="131"/>
      <c r="Q19" s="132"/>
    </row>
    <row r="20" spans="1:17">
      <c r="A20" s="133"/>
      <c r="B20" s="134"/>
      <c r="C20" s="134"/>
      <c r="D20" s="134"/>
      <c r="E20" s="134"/>
      <c r="F20" s="134"/>
      <c r="G20" s="134"/>
      <c r="H20" s="134"/>
      <c r="I20" s="135"/>
      <c r="J20" s="136"/>
      <c r="K20" s="137"/>
      <c r="L20" s="137"/>
      <c r="M20" s="137"/>
      <c r="N20" s="137"/>
      <c r="O20" s="137"/>
      <c r="P20" s="137"/>
      <c r="Q20" s="138"/>
    </row>
    <row r="23" spans="1:17" ht="15" thickBot="1"/>
    <row r="24" spans="1:17" ht="67.900000000000006" customHeight="1" thickBot="1">
      <c r="A24" s="99" t="s">
        <v>38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1"/>
      <c r="M24" s="99" t="s">
        <v>11</v>
      </c>
      <c r="N24" s="100"/>
      <c r="O24" s="100"/>
      <c r="P24" s="100"/>
      <c r="Q24" s="23"/>
    </row>
    <row r="25" spans="1:17" ht="47.45" thickBot="1">
      <c r="A25" s="24" t="s">
        <v>12</v>
      </c>
      <c r="B25" s="25" t="s">
        <v>13</v>
      </c>
      <c r="C25" s="25" t="s">
        <v>14</v>
      </c>
      <c r="D25" s="25" t="s">
        <v>15</v>
      </c>
      <c r="E25" s="25" t="s">
        <v>16</v>
      </c>
      <c r="F25" s="25" t="s">
        <v>17</v>
      </c>
      <c r="G25" s="25" t="s">
        <v>18</v>
      </c>
      <c r="H25" s="25" t="s">
        <v>19</v>
      </c>
      <c r="I25" s="25" t="s">
        <v>20</v>
      </c>
      <c r="J25" s="25" t="s">
        <v>21</v>
      </c>
      <c r="K25" s="25" t="s">
        <v>22</v>
      </c>
      <c r="L25" s="25" t="s">
        <v>23</v>
      </c>
      <c r="M25" s="26" t="s">
        <v>24</v>
      </c>
      <c r="N25" s="26" t="s">
        <v>25</v>
      </c>
      <c r="O25" s="26" t="s">
        <v>26</v>
      </c>
      <c r="P25" s="26" t="s">
        <v>27</v>
      </c>
      <c r="Q25" s="27" t="s">
        <v>28</v>
      </c>
    </row>
    <row r="26" spans="1:17" ht="78">
      <c r="A26" s="28"/>
      <c r="B26" s="28"/>
      <c r="C26" s="28"/>
      <c r="D26" s="28"/>
      <c r="E26" s="65" t="s">
        <v>29</v>
      </c>
      <c r="F26" s="29" t="s">
        <v>30</v>
      </c>
      <c r="G26" s="29" t="s">
        <v>31</v>
      </c>
      <c r="H26" s="89" t="s">
        <v>32</v>
      </c>
      <c r="I26" s="29" t="s">
        <v>33</v>
      </c>
      <c r="J26" s="29" t="s">
        <v>34</v>
      </c>
      <c r="K26" s="29" t="s">
        <v>34</v>
      </c>
      <c r="L26" s="29" t="s">
        <v>34</v>
      </c>
      <c r="M26" s="30" t="s">
        <v>34</v>
      </c>
      <c r="N26" s="31">
        <f>(100/7)</f>
        <v>14.285714285714286</v>
      </c>
      <c r="O26" s="32">
        <v>0.5</v>
      </c>
      <c r="P26" s="67">
        <f>(N26*O26)/100</f>
        <v>7.1428571428571438E-2</v>
      </c>
      <c r="Q26" s="33"/>
    </row>
    <row r="27" spans="1:17" ht="46.9">
      <c r="A27" s="34"/>
      <c r="B27" s="34"/>
      <c r="C27" s="34"/>
      <c r="D27" s="34"/>
      <c r="E27" s="65" t="s">
        <v>35</v>
      </c>
      <c r="F27" s="35"/>
      <c r="G27" s="35"/>
      <c r="H27" s="90"/>
      <c r="I27" s="35"/>
      <c r="J27" s="35"/>
      <c r="K27" s="35"/>
      <c r="L27" s="35"/>
      <c r="M27" s="36"/>
      <c r="N27" s="37">
        <f t="shared" ref="N27:N32" si="2">(100/7)</f>
        <v>14.285714285714286</v>
      </c>
      <c r="O27" s="38">
        <v>1</v>
      </c>
      <c r="P27" s="68">
        <f>(N27*O27)/100</f>
        <v>0.14285714285714288</v>
      </c>
      <c r="Q27" s="39"/>
    </row>
    <row r="28" spans="1:17" ht="46.9">
      <c r="A28" s="34"/>
      <c r="B28" s="34"/>
      <c r="C28" s="34"/>
      <c r="D28" s="34"/>
      <c r="E28" s="65" t="s">
        <v>39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ref="P28:P32" si="3">(N28*O28)/100</f>
        <v>0.14285714285714288</v>
      </c>
      <c r="Q28" s="39"/>
    </row>
    <row r="29" spans="1:17" ht="46.9">
      <c r="A29" s="34"/>
      <c r="B29" s="34"/>
      <c r="C29" s="34"/>
      <c r="D29" s="34"/>
      <c r="E29" s="65" t="s">
        <v>40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6.9">
      <c r="A30" s="34"/>
      <c r="B30" s="34"/>
      <c r="C30" s="34"/>
      <c r="D30" s="34"/>
      <c r="E30" s="65" t="s">
        <v>41</v>
      </c>
      <c r="F30" s="35"/>
      <c r="G30" s="35"/>
      <c r="H30" s="90"/>
      <c r="I30" s="35"/>
      <c r="J30" s="35"/>
      <c r="K30" s="35"/>
      <c r="L30" s="35"/>
      <c r="M30" s="36"/>
      <c r="N30" s="37">
        <f t="shared" si="2"/>
        <v>14.285714285714286</v>
      </c>
      <c r="O30" s="38">
        <v>1</v>
      </c>
      <c r="P30" s="68">
        <f t="shared" si="3"/>
        <v>0.14285714285714288</v>
      </c>
      <c r="Q30" s="39"/>
    </row>
    <row r="31" spans="1:17" ht="46.9">
      <c r="A31" s="40"/>
      <c r="B31" s="40"/>
      <c r="C31" s="40"/>
      <c r="D31" s="40"/>
      <c r="E31" s="65" t="s">
        <v>42</v>
      </c>
      <c r="F31" s="41"/>
      <c r="G31" s="41"/>
      <c r="H31" s="91"/>
      <c r="I31" s="41"/>
      <c r="J31" s="41"/>
      <c r="K31" s="41"/>
      <c r="L31" s="41"/>
      <c r="M31" s="42"/>
      <c r="N31" s="37">
        <f t="shared" si="2"/>
        <v>14.285714285714286</v>
      </c>
      <c r="O31" s="38">
        <v>1</v>
      </c>
      <c r="P31" s="68">
        <f t="shared" si="3"/>
        <v>0.14285714285714288</v>
      </c>
      <c r="Q31" s="39"/>
    </row>
    <row r="32" spans="1:17" ht="47.45" thickBot="1">
      <c r="A32" s="43"/>
      <c r="B32" s="43"/>
      <c r="C32" s="43"/>
      <c r="D32" s="43"/>
      <c r="E32" s="66" t="s">
        <v>43</v>
      </c>
      <c r="F32" s="44"/>
      <c r="G32" s="44"/>
      <c r="H32" s="92"/>
      <c r="I32" s="44"/>
      <c r="J32" s="44"/>
      <c r="K32" s="44"/>
      <c r="L32" s="44"/>
      <c r="M32" s="45"/>
      <c r="N32" s="51">
        <f t="shared" si="2"/>
        <v>14.285714285714286</v>
      </c>
      <c r="O32" s="54">
        <v>1</v>
      </c>
      <c r="P32" s="68">
        <f t="shared" si="3"/>
        <v>0.14285714285714288</v>
      </c>
      <c r="Q32" s="46"/>
    </row>
    <row r="33" spans="1:17" ht="16.149999999999999" thickBot="1">
      <c r="A33" s="47"/>
      <c r="B33" s="47"/>
      <c r="C33" s="47"/>
      <c r="D33" s="47"/>
      <c r="E33" s="70">
        <f>COUNTA(E26:E32)</f>
        <v>7</v>
      </c>
      <c r="F33" s="47"/>
      <c r="G33" s="47"/>
      <c r="H33" s="47"/>
      <c r="I33" s="47"/>
      <c r="J33" s="47"/>
      <c r="K33" s="47"/>
      <c r="L33" s="47"/>
      <c r="M33" s="47"/>
      <c r="N33" s="52">
        <f>SUM(N26:N32)</f>
        <v>100.00000000000001</v>
      </c>
      <c r="O33" s="63" t="s">
        <v>36</v>
      </c>
      <c r="P33" s="69">
        <f>SUM(P26:P32)</f>
        <v>0.92857142857142883</v>
      </c>
      <c r="Q33" s="1"/>
    </row>
    <row r="34" spans="1:17" ht="15.6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9"/>
      <c r="O34" s="48"/>
      <c r="P34" s="50"/>
      <c r="Q34" s="1"/>
    </row>
    <row r="35" spans="1:17" ht="10.9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45" customHeight="1">
      <c r="A36" s="114" t="s">
        <v>37</v>
      </c>
      <c r="B36" s="129"/>
      <c r="C36" s="129"/>
      <c r="D36" s="129"/>
      <c r="E36" s="129"/>
      <c r="F36" s="129"/>
      <c r="G36" s="129"/>
      <c r="H36" s="129"/>
      <c r="I36" s="130"/>
      <c r="J36" s="115">
        <f>SUM(H26:H32)</f>
        <v>0</v>
      </c>
      <c r="K36" s="131"/>
      <c r="L36" s="131"/>
      <c r="M36" s="131"/>
      <c r="N36" s="131"/>
      <c r="O36" s="131"/>
      <c r="P36" s="131"/>
      <c r="Q36" s="132"/>
    </row>
    <row r="37" spans="1:17">
      <c r="A37" s="133"/>
      <c r="B37" s="134"/>
      <c r="C37" s="134"/>
      <c r="D37" s="134"/>
      <c r="E37" s="134"/>
      <c r="F37" s="134"/>
      <c r="G37" s="134"/>
      <c r="H37" s="134"/>
      <c r="I37" s="135"/>
      <c r="J37" s="136"/>
      <c r="K37" s="137"/>
      <c r="L37" s="137"/>
      <c r="M37" s="137"/>
      <c r="N37" s="137"/>
      <c r="O37" s="137"/>
      <c r="P37" s="137"/>
      <c r="Q37" s="138"/>
    </row>
    <row r="40" spans="1:17">
      <c r="A40" s="114" t="s">
        <v>44</v>
      </c>
      <c r="B40" s="129"/>
      <c r="C40" s="129"/>
      <c r="D40" s="129"/>
      <c r="E40" s="129"/>
      <c r="F40" s="129"/>
      <c r="G40" s="129"/>
      <c r="H40" s="129"/>
      <c r="I40" s="130"/>
      <c r="J40" s="115">
        <f>SUM(J19,J36)</f>
        <v>0</v>
      </c>
      <c r="K40" s="131"/>
      <c r="L40" s="131"/>
      <c r="M40" s="131"/>
      <c r="N40" s="131"/>
      <c r="O40" s="131"/>
      <c r="P40" s="131"/>
      <c r="Q40" s="132"/>
    </row>
    <row r="41" spans="1:17">
      <c r="A41" s="133"/>
      <c r="B41" s="134"/>
      <c r="C41" s="134"/>
      <c r="D41" s="134"/>
      <c r="E41" s="134"/>
      <c r="F41" s="134"/>
      <c r="G41" s="134"/>
      <c r="H41" s="134"/>
      <c r="I41" s="135"/>
      <c r="J41" s="136"/>
      <c r="K41" s="137"/>
      <c r="L41" s="137"/>
      <c r="M41" s="137"/>
      <c r="N41" s="137"/>
      <c r="O41" s="137"/>
      <c r="P41" s="137"/>
      <c r="Q41" s="138"/>
    </row>
  </sheetData>
  <mergeCells count="13">
    <mergeCell ref="A24:L24"/>
    <mergeCell ref="M24:P24"/>
    <mergeCell ref="A36:I37"/>
    <mergeCell ref="J36:Q37"/>
    <mergeCell ref="A40:I41"/>
    <mergeCell ref="J40:Q41"/>
    <mergeCell ref="A1:A2"/>
    <mergeCell ref="B1:O2"/>
    <mergeCell ref="A19:I20"/>
    <mergeCell ref="J19:Q20"/>
    <mergeCell ref="A6:Q6"/>
    <mergeCell ref="A7:L7"/>
    <mergeCell ref="M7:P7"/>
  </mergeCells>
  <conditionalFormatting sqref="O17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9:O15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6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34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26:O32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3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Q41"/>
  <sheetViews>
    <sheetView topLeftCell="C10" zoomScale="50" zoomScaleNormal="50" workbookViewId="0">
      <selection activeCell="H26" sqref="H26"/>
    </sheetView>
  </sheetViews>
  <sheetFormatPr defaultColWidth="11.42578125" defaultRowHeight="14.4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68.25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81" t="s">
        <v>2</v>
      </c>
    </row>
    <row r="2" spans="1:17" ht="83.25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80" t="s">
        <v>4</v>
      </c>
    </row>
    <row r="5" spans="1:17" ht="15" thickBot="1"/>
    <row r="6" spans="1:17" ht="33" customHeight="1" thickBot="1">
      <c r="A6" s="96" t="s">
        <v>48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ht="51.75" customHeight="1" thickBot="1">
      <c r="A7" s="99" t="s">
        <v>10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1"/>
      <c r="M7" s="99" t="s">
        <v>11</v>
      </c>
      <c r="N7" s="100"/>
      <c r="O7" s="100"/>
      <c r="P7" s="100"/>
      <c r="Q7" s="23"/>
    </row>
    <row r="8" spans="1:17" ht="143.25" customHeight="1" thickBot="1">
      <c r="A8" s="24" t="s">
        <v>12</v>
      </c>
      <c r="B8" s="25" t="s">
        <v>13</v>
      </c>
      <c r="C8" s="25" t="s">
        <v>14</v>
      </c>
      <c r="D8" s="25" t="s">
        <v>15</v>
      </c>
      <c r="E8" s="25" t="s">
        <v>16</v>
      </c>
      <c r="F8" s="25" t="s">
        <v>17</v>
      </c>
      <c r="G8" s="25" t="s">
        <v>18</v>
      </c>
      <c r="H8" s="25" t="s">
        <v>19</v>
      </c>
      <c r="I8" s="25" t="s">
        <v>20</v>
      </c>
      <c r="J8" s="25" t="s">
        <v>21</v>
      </c>
      <c r="K8" s="25" t="s">
        <v>22</v>
      </c>
      <c r="L8" s="25" t="s">
        <v>23</v>
      </c>
      <c r="M8" s="26" t="s">
        <v>24</v>
      </c>
      <c r="N8" s="26" t="s">
        <v>25</v>
      </c>
      <c r="O8" s="26" t="s">
        <v>26</v>
      </c>
      <c r="P8" s="26" t="s">
        <v>27</v>
      </c>
      <c r="Q8" s="27" t="s">
        <v>28</v>
      </c>
    </row>
    <row r="9" spans="1:17" ht="78">
      <c r="A9" s="28"/>
      <c r="B9" s="28"/>
      <c r="C9" s="28"/>
      <c r="D9" s="28"/>
      <c r="E9" s="65" t="s">
        <v>29</v>
      </c>
      <c r="F9" s="29" t="s">
        <v>30</v>
      </c>
      <c r="G9" s="29" t="s">
        <v>31</v>
      </c>
      <c r="H9" s="89" t="s">
        <v>32</v>
      </c>
      <c r="I9" s="29" t="s">
        <v>33</v>
      </c>
      <c r="J9" s="29" t="s">
        <v>34</v>
      </c>
      <c r="K9" s="29" t="s">
        <v>34</v>
      </c>
      <c r="L9" s="29" t="s">
        <v>34</v>
      </c>
      <c r="M9" s="30" t="s">
        <v>34</v>
      </c>
      <c r="N9" s="31">
        <f>(100/7)</f>
        <v>14.285714285714286</v>
      </c>
      <c r="O9" s="32">
        <v>0.5</v>
      </c>
      <c r="P9" s="67">
        <f>(N9*O9)/100</f>
        <v>7.1428571428571438E-2</v>
      </c>
      <c r="Q9" s="33"/>
    </row>
    <row r="10" spans="1:17" ht="46.9">
      <c r="A10" s="34"/>
      <c r="B10" s="34"/>
      <c r="C10" s="34"/>
      <c r="D10" s="34"/>
      <c r="E10" s="65" t="s">
        <v>35</v>
      </c>
      <c r="F10" s="35"/>
      <c r="G10" s="35"/>
      <c r="H10" s="90"/>
      <c r="I10" s="35"/>
      <c r="J10" s="35"/>
      <c r="K10" s="35"/>
      <c r="L10" s="35"/>
      <c r="M10" s="36"/>
      <c r="N10" s="37">
        <f t="shared" ref="N10:N15" si="0">(100/7)</f>
        <v>14.285714285714286</v>
      </c>
      <c r="O10" s="38">
        <v>1</v>
      </c>
      <c r="P10" s="68">
        <f t="shared" ref="P10:P15" si="1">(N10*O10)/100</f>
        <v>0.14285714285714288</v>
      </c>
      <c r="Q10" s="39"/>
    </row>
    <row r="11" spans="1:17" ht="46.9">
      <c r="A11" s="34"/>
      <c r="B11" s="34"/>
      <c r="C11" s="34"/>
      <c r="D11" s="34"/>
      <c r="E11" s="65" t="s">
        <v>39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6.9">
      <c r="A12" s="34"/>
      <c r="B12" s="34"/>
      <c r="C12" s="34"/>
      <c r="D12" s="34"/>
      <c r="E12" s="65" t="s">
        <v>40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6.9">
      <c r="A13" s="34"/>
      <c r="B13" s="34"/>
      <c r="C13" s="34"/>
      <c r="D13" s="34"/>
      <c r="E13" s="65" t="s">
        <v>41</v>
      </c>
      <c r="F13" s="35"/>
      <c r="G13" s="35"/>
      <c r="H13" s="90"/>
      <c r="I13" s="35"/>
      <c r="J13" s="35"/>
      <c r="K13" s="35"/>
      <c r="L13" s="35"/>
      <c r="M13" s="36"/>
      <c r="N13" s="37">
        <f t="shared" si="0"/>
        <v>14.285714285714286</v>
      </c>
      <c r="O13" s="38">
        <v>1</v>
      </c>
      <c r="P13" s="68">
        <f t="shared" si="1"/>
        <v>0.14285714285714288</v>
      </c>
      <c r="Q13" s="39"/>
    </row>
    <row r="14" spans="1:17" ht="46.9">
      <c r="A14" s="40"/>
      <c r="B14" s="40"/>
      <c r="C14" s="40"/>
      <c r="D14" s="40"/>
      <c r="E14" s="65" t="s">
        <v>42</v>
      </c>
      <c r="F14" s="41"/>
      <c r="G14" s="41"/>
      <c r="H14" s="91"/>
      <c r="I14" s="41"/>
      <c r="J14" s="41"/>
      <c r="K14" s="41"/>
      <c r="L14" s="41"/>
      <c r="M14" s="42"/>
      <c r="N14" s="37">
        <f t="shared" si="0"/>
        <v>14.285714285714286</v>
      </c>
      <c r="O14" s="38">
        <v>1</v>
      </c>
      <c r="P14" s="68">
        <f t="shared" si="1"/>
        <v>0.14285714285714288</v>
      </c>
      <c r="Q14" s="39"/>
    </row>
    <row r="15" spans="1:17" ht="47.45" thickBot="1">
      <c r="A15" s="43"/>
      <c r="B15" s="43"/>
      <c r="C15" s="43"/>
      <c r="D15" s="43"/>
      <c r="E15" s="66" t="s">
        <v>43</v>
      </c>
      <c r="F15" s="44"/>
      <c r="G15" s="44"/>
      <c r="H15" s="92"/>
      <c r="I15" s="44"/>
      <c r="J15" s="44"/>
      <c r="K15" s="44"/>
      <c r="L15" s="44"/>
      <c r="M15" s="45"/>
      <c r="N15" s="51">
        <f t="shared" si="0"/>
        <v>14.285714285714286</v>
      </c>
      <c r="O15" s="54">
        <v>1</v>
      </c>
      <c r="P15" s="68">
        <f t="shared" si="1"/>
        <v>0.14285714285714288</v>
      </c>
      <c r="Q15" s="46"/>
    </row>
    <row r="16" spans="1:17" ht="16.149999999999999" thickBot="1">
      <c r="A16" s="47"/>
      <c r="B16" s="47"/>
      <c r="C16" s="47"/>
      <c r="D16" s="47"/>
      <c r="E16" s="70">
        <f>COUNTA(E9:E15)</f>
        <v>7</v>
      </c>
      <c r="F16" s="47"/>
      <c r="G16" s="47"/>
      <c r="H16" s="47"/>
      <c r="I16" s="47"/>
      <c r="J16" s="47"/>
      <c r="K16" s="47"/>
      <c r="L16" s="47"/>
      <c r="M16" s="47"/>
      <c r="N16" s="52">
        <f>SUM(N9:N15)</f>
        <v>100.00000000000001</v>
      </c>
      <c r="O16" s="63" t="s">
        <v>36</v>
      </c>
      <c r="P16" s="69">
        <f>SUM(P9:P15)</f>
        <v>0.92857142857142883</v>
      </c>
      <c r="Q16" s="1"/>
    </row>
    <row r="17" spans="1:17" ht="15.6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9"/>
      <c r="O17" s="48"/>
      <c r="P17" s="50"/>
      <c r="Q17" s="1"/>
    </row>
    <row r="18" spans="1:17" ht="15.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45" customHeight="1">
      <c r="A19" s="114" t="s">
        <v>37</v>
      </c>
      <c r="B19" s="129"/>
      <c r="C19" s="129"/>
      <c r="D19" s="129"/>
      <c r="E19" s="129"/>
      <c r="F19" s="129"/>
      <c r="G19" s="129"/>
      <c r="H19" s="129"/>
      <c r="I19" s="130"/>
      <c r="J19" s="115">
        <f>SUM(H9:H15)</f>
        <v>0</v>
      </c>
      <c r="K19" s="131"/>
      <c r="L19" s="131"/>
      <c r="M19" s="131"/>
      <c r="N19" s="131"/>
      <c r="O19" s="131"/>
      <c r="P19" s="131"/>
      <c r="Q19" s="132"/>
    </row>
    <row r="20" spans="1:17">
      <c r="A20" s="133"/>
      <c r="B20" s="134"/>
      <c r="C20" s="134"/>
      <c r="D20" s="134"/>
      <c r="E20" s="134"/>
      <c r="F20" s="134"/>
      <c r="G20" s="134"/>
      <c r="H20" s="134"/>
      <c r="I20" s="135"/>
      <c r="J20" s="136"/>
      <c r="K20" s="137"/>
      <c r="L20" s="137"/>
      <c r="M20" s="137"/>
      <c r="N20" s="137"/>
      <c r="O20" s="137"/>
      <c r="P20" s="137"/>
      <c r="Q20" s="138"/>
    </row>
    <row r="23" spans="1:17" ht="15" thickBot="1"/>
    <row r="24" spans="1:17" ht="84" customHeight="1" thickBot="1">
      <c r="A24" s="99" t="s">
        <v>38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1"/>
      <c r="M24" s="99" t="s">
        <v>11</v>
      </c>
      <c r="N24" s="100"/>
      <c r="O24" s="100"/>
      <c r="P24" s="100"/>
      <c r="Q24" s="23"/>
    </row>
    <row r="25" spans="1:17" ht="47.45" thickBot="1">
      <c r="A25" s="24" t="s">
        <v>12</v>
      </c>
      <c r="B25" s="25" t="s">
        <v>13</v>
      </c>
      <c r="C25" s="25" t="s">
        <v>14</v>
      </c>
      <c r="D25" s="25" t="s">
        <v>15</v>
      </c>
      <c r="E25" s="25" t="s">
        <v>16</v>
      </c>
      <c r="F25" s="25" t="s">
        <v>17</v>
      </c>
      <c r="G25" s="25" t="s">
        <v>18</v>
      </c>
      <c r="H25" s="25" t="s">
        <v>19</v>
      </c>
      <c r="I25" s="25" t="s">
        <v>20</v>
      </c>
      <c r="J25" s="25" t="s">
        <v>21</v>
      </c>
      <c r="K25" s="25" t="s">
        <v>22</v>
      </c>
      <c r="L25" s="25" t="s">
        <v>23</v>
      </c>
      <c r="M25" s="26" t="s">
        <v>24</v>
      </c>
      <c r="N25" s="26" t="s">
        <v>25</v>
      </c>
      <c r="O25" s="26" t="s">
        <v>26</v>
      </c>
      <c r="P25" s="26" t="s">
        <v>27</v>
      </c>
      <c r="Q25" s="27" t="s">
        <v>28</v>
      </c>
    </row>
    <row r="26" spans="1:17" ht="78">
      <c r="A26" s="28"/>
      <c r="B26" s="28"/>
      <c r="C26" s="28"/>
      <c r="D26" s="28"/>
      <c r="E26" s="65" t="s">
        <v>29</v>
      </c>
      <c r="F26" s="29" t="s">
        <v>30</v>
      </c>
      <c r="G26" s="29" t="s">
        <v>31</v>
      </c>
      <c r="H26" s="89" t="s">
        <v>32</v>
      </c>
      <c r="I26" s="29" t="s">
        <v>33</v>
      </c>
      <c r="J26" s="29" t="s">
        <v>34</v>
      </c>
      <c r="K26" s="29" t="s">
        <v>34</v>
      </c>
      <c r="L26" s="29" t="s">
        <v>34</v>
      </c>
      <c r="M26" s="30" t="s">
        <v>34</v>
      </c>
      <c r="N26" s="31">
        <f>(100/7)</f>
        <v>14.285714285714286</v>
      </c>
      <c r="O26" s="32">
        <v>0.5</v>
      </c>
      <c r="P26" s="67">
        <f>(N26*O26)/100</f>
        <v>7.1428571428571438E-2</v>
      </c>
      <c r="Q26" s="33"/>
    </row>
    <row r="27" spans="1:17" ht="46.9">
      <c r="A27" s="34"/>
      <c r="B27" s="34"/>
      <c r="C27" s="34"/>
      <c r="D27" s="34"/>
      <c r="E27" s="65" t="s">
        <v>35</v>
      </c>
      <c r="F27" s="35"/>
      <c r="G27" s="35"/>
      <c r="H27" s="90"/>
      <c r="I27" s="35"/>
      <c r="J27" s="35"/>
      <c r="K27" s="35"/>
      <c r="L27" s="35"/>
      <c r="M27" s="36"/>
      <c r="N27" s="37">
        <f t="shared" ref="N27:N32" si="2">(100/7)</f>
        <v>14.285714285714286</v>
      </c>
      <c r="O27" s="38">
        <v>1</v>
      </c>
      <c r="P27" s="68">
        <f>(N27*O27)/100</f>
        <v>0.14285714285714288</v>
      </c>
      <c r="Q27" s="39"/>
    </row>
    <row r="28" spans="1:17" ht="46.9">
      <c r="A28" s="34"/>
      <c r="B28" s="34"/>
      <c r="C28" s="34"/>
      <c r="D28" s="34"/>
      <c r="E28" s="65" t="s">
        <v>39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ref="P28:P32" si="3">(N28*O28)/100</f>
        <v>0.14285714285714288</v>
      </c>
      <c r="Q28" s="39"/>
    </row>
    <row r="29" spans="1:17" ht="46.9">
      <c r="A29" s="34"/>
      <c r="B29" s="34"/>
      <c r="C29" s="34"/>
      <c r="D29" s="34"/>
      <c r="E29" s="65" t="s">
        <v>40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6.9">
      <c r="A30" s="34"/>
      <c r="B30" s="34"/>
      <c r="C30" s="34"/>
      <c r="D30" s="34"/>
      <c r="E30" s="65" t="s">
        <v>41</v>
      </c>
      <c r="F30" s="35"/>
      <c r="G30" s="35"/>
      <c r="H30" s="90"/>
      <c r="I30" s="35"/>
      <c r="J30" s="35"/>
      <c r="K30" s="35"/>
      <c r="L30" s="35"/>
      <c r="M30" s="36"/>
      <c r="N30" s="37">
        <f t="shared" si="2"/>
        <v>14.285714285714286</v>
      </c>
      <c r="O30" s="38">
        <v>1</v>
      </c>
      <c r="P30" s="68">
        <f t="shared" si="3"/>
        <v>0.14285714285714288</v>
      </c>
      <c r="Q30" s="39"/>
    </row>
    <row r="31" spans="1:17" ht="46.9">
      <c r="A31" s="40"/>
      <c r="B31" s="40"/>
      <c r="C31" s="40"/>
      <c r="D31" s="40"/>
      <c r="E31" s="65" t="s">
        <v>42</v>
      </c>
      <c r="F31" s="41"/>
      <c r="G31" s="41"/>
      <c r="H31" s="91"/>
      <c r="I31" s="41"/>
      <c r="J31" s="41"/>
      <c r="K31" s="41"/>
      <c r="L31" s="41"/>
      <c r="M31" s="42"/>
      <c r="N31" s="37">
        <f t="shared" si="2"/>
        <v>14.285714285714286</v>
      </c>
      <c r="O31" s="38">
        <v>1</v>
      </c>
      <c r="P31" s="68">
        <f t="shared" si="3"/>
        <v>0.14285714285714288</v>
      </c>
      <c r="Q31" s="39"/>
    </row>
    <row r="32" spans="1:17" ht="47.45" thickBot="1">
      <c r="A32" s="43"/>
      <c r="B32" s="43"/>
      <c r="C32" s="43"/>
      <c r="D32" s="43"/>
      <c r="E32" s="66" t="s">
        <v>43</v>
      </c>
      <c r="F32" s="44"/>
      <c r="G32" s="44"/>
      <c r="H32" s="92"/>
      <c r="I32" s="44"/>
      <c r="J32" s="44"/>
      <c r="K32" s="44"/>
      <c r="L32" s="44"/>
      <c r="M32" s="45"/>
      <c r="N32" s="51">
        <f t="shared" si="2"/>
        <v>14.285714285714286</v>
      </c>
      <c r="O32" s="54">
        <v>1</v>
      </c>
      <c r="P32" s="68">
        <f t="shared" si="3"/>
        <v>0.14285714285714288</v>
      </c>
      <c r="Q32" s="46"/>
    </row>
    <row r="33" spans="1:17" ht="16.149999999999999" thickBot="1">
      <c r="A33" s="47"/>
      <c r="B33" s="47"/>
      <c r="C33" s="47"/>
      <c r="D33" s="47"/>
      <c r="E33" s="70">
        <f>COUNTA(E26:E32)</f>
        <v>7</v>
      </c>
      <c r="F33" s="47"/>
      <c r="G33" s="47"/>
      <c r="H33" s="47"/>
      <c r="I33" s="47"/>
      <c r="J33" s="47"/>
      <c r="K33" s="47"/>
      <c r="L33" s="47"/>
      <c r="M33" s="47"/>
      <c r="N33" s="52">
        <f>SUM(N26:N32)</f>
        <v>100.00000000000001</v>
      </c>
      <c r="O33" s="63" t="s">
        <v>36</v>
      </c>
      <c r="P33" s="69">
        <f>SUM(P26:P32)</f>
        <v>0.92857142857142883</v>
      </c>
      <c r="Q33" s="1"/>
    </row>
    <row r="34" spans="1:17" ht="15.6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9"/>
      <c r="O34" s="48"/>
      <c r="P34" s="50"/>
      <c r="Q34" s="1"/>
    </row>
    <row r="35" spans="1:17" ht="10.9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45" customHeight="1">
      <c r="A36" s="114" t="s">
        <v>37</v>
      </c>
      <c r="B36" s="129"/>
      <c r="C36" s="129"/>
      <c r="D36" s="129"/>
      <c r="E36" s="129"/>
      <c r="F36" s="129"/>
      <c r="G36" s="129"/>
      <c r="H36" s="129"/>
      <c r="I36" s="130"/>
      <c r="J36" s="115">
        <f>SUM(H26:H32)</f>
        <v>0</v>
      </c>
      <c r="K36" s="131"/>
      <c r="L36" s="131"/>
      <c r="M36" s="131"/>
      <c r="N36" s="131"/>
      <c r="O36" s="131"/>
      <c r="P36" s="131"/>
      <c r="Q36" s="132"/>
    </row>
    <row r="37" spans="1:17">
      <c r="A37" s="133"/>
      <c r="B37" s="134"/>
      <c r="C37" s="134"/>
      <c r="D37" s="134"/>
      <c r="E37" s="134"/>
      <c r="F37" s="134"/>
      <c r="G37" s="134"/>
      <c r="H37" s="134"/>
      <c r="I37" s="135"/>
      <c r="J37" s="136"/>
      <c r="K37" s="137"/>
      <c r="L37" s="137"/>
      <c r="M37" s="137"/>
      <c r="N37" s="137"/>
      <c r="O37" s="137"/>
      <c r="P37" s="137"/>
      <c r="Q37" s="138"/>
    </row>
    <row r="40" spans="1:17">
      <c r="A40" s="114" t="s">
        <v>44</v>
      </c>
      <c r="B40" s="129"/>
      <c r="C40" s="129"/>
      <c r="D40" s="129"/>
      <c r="E40" s="129"/>
      <c r="F40" s="129"/>
      <c r="G40" s="129"/>
      <c r="H40" s="129"/>
      <c r="I40" s="130"/>
      <c r="J40" s="115">
        <f>SUM(J19,J36)</f>
        <v>0</v>
      </c>
      <c r="K40" s="131"/>
      <c r="L40" s="131"/>
      <c r="M40" s="131"/>
      <c r="N40" s="131"/>
      <c r="O40" s="131"/>
      <c r="P40" s="131"/>
      <c r="Q40" s="132"/>
    </row>
    <row r="41" spans="1:17">
      <c r="A41" s="133"/>
      <c r="B41" s="134"/>
      <c r="C41" s="134"/>
      <c r="D41" s="134"/>
      <c r="E41" s="134"/>
      <c r="F41" s="134"/>
      <c r="G41" s="134"/>
      <c r="H41" s="134"/>
      <c r="I41" s="135"/>
      <c r="J41" s="136"/>
      <c r="K41" s="137"/>
      <c r="L41" s="137"/>
      <c r="M41" s="137"/>
      <c r="N41" s="137"/>
      <c r="O41" s="137"/>
      <c r="P41" s="137"/>
      <c r="Q41" s="138"/>
    </row>
  </sheetData>
  <mergeCells count="13">
    <mergeCell ref="A24:L24"/>
    <mergeCell ref="M24:P24"/>
    <mergeCell ref="A36:I37"/>
    <mergeCell ref="J36:Q37"/>
    <mergeCell ref="A40:I41"/>
    <mergeCell ref="J40:Q41"/>
    <mergeCell ref="A1:A2"/>
    <mergeCell ref="B1:O2"/>
    <mergeCell ref="A19:I20"/>
    <mergeCell ref="J19:Q20"/>
    <mergeCell ref="A6:Q6"/>
    <mergeCell ref="A7:L7"/>
    <mergeCell ref="M7:P7"/>
  </mergeCells>
  <conditionalFormatting sqref="O17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9:O15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6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34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26:O32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3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Q41"/>
  <sheetViews>
    <sheetView topLeftCell="C1" zoomScale="50" zoomScaleNormal="50" workbookViewId="0">
      <selection activeCell="H9" sqref="H9"/>
    </sheetView>
  </sheetViews>
  <sheetFormatPr defaultColWidth="11.42578125" defaultRowHeight="14.4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43.5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81" t="s">
        <v>2</v>
      </c>
    </row>
    <row r="2" spans="1:17" ht="54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80" t="s">
        <v>4</v>
      </c>
    </row>
    <row r="5" spans="1:17" ht="15" thickBot="1"/>
    <row r="6" spans="1:17" ht="33" customHeight="1" thickBot="1">
      <c r="A6" s="96" t="s">
        <v>49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ht="51.75" customHeight="1" thickBot="1">
      <c r="A7" s="99" t="s">
        <v>10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1"/>
      <c r="M7" s="99" t="s">
        <v>11</v>
      </c>
      <c r="N7" s="100"/>
      <c r="O7" s="100"/>
      <c r="P7" s="100"/>
      <c r="Q7" s="23"/>
    </row>
    <row r="8" spans="1:17" ht="143.25" customHeight="1" thickBot="1">
      <c r="A8" s="24" t="s">
        <v>12</v>
      </c>
      <c r="B8" s="25" t="s">
        <v>13</v>
      </c>
      <c r="C8" s="25" t="s">
        <v>14</v>
      </c>
      <c r="D8" s="25" t="s">
        <v>15</v>
      </c>
      <c r="E8" s="25" t="s">
        <v>16</v>
      </c>
      <c r="F8" s="25" t="s">
        <v>17</v>
      </c>
      <c r="G8" s="25" t="s">
        <v>18</v>
      </c>
      <c r="H8" s="25" t="s">
        <v>19</v>
      </c>
      <c r="I8" s="25" t="s">
        <v>20</v>
      </c>
      <c r="J8" s="25" t="s">
        <v>21</v>
      </c>
      <c r="K8" s="25" t="s">
        <v>22</v>
      </c>
      <c r="L8" s="25" t="s">
        <v>23</v>
      </c>
      <c r="M8" s="26" t="s">
        <v>24</v>
      </c>
      <c r="N8" s="26" t="s">
        <v>25</v>
      </c>
      <c r="O8" s="26" t="s">
        <v>26</v>
      </c>
      <c r="P8" s="26" t="s">
        <v>27</v>
      </c>
      <c r="Q8" s="27" t="s">
        <v>28</v>
      </c>
    </row>
    <row r="9" spans="1:17" ht="78">
      <c r="A9" s="28"/>
      <c r="B9" s="28"/>
      <c r="C9" s="28"/>
      <c r="D9" s="28"/>
      <c r="E9" s="65" t="s">
        <v>29</v>
      </c>
      <c r="F9" s="29" t="s">
        <v>30</v>
      </c>
      <c r="G9" s="29" t="s">
        <v>31</v>
      </c>
      <c r="H9" s="89" t="s">
        <v>32</v>
      </c>
      <c r="I9" s="29" t="s">
        <v>33</v>
      </c>
      <c r="J9" s="29" t="s">
        <v>34</v>
      </c>
      <c r="K9" s="29" t="s">
        <v>34</v>
      </c>
      <c r="L9" s="29" t="s">
        <v>34</v>
      </c>
      <c r="M9" s="30" t="s">
        <v>34</v>
      </c>
      <c r="N9" s="31">
        <f>(100/7)</f>
        <v>14.285714285714286</v>
      </c>
      <c r="O9" s="32">
        <v>0.5</v>
      </c>
      <c r="P9" s="67">
        <f>(N9*O9)/100</f>
        <v>7.1428571428571438E-2</v>
      </c>
      <c r="Q9" s="33"/>
    </row>
    <row r="10" spans="1:17" ht="46.9">
      <c r="A10" s="34"/>
      <c r="B10" s="34"/>
      <c r="C10" s="34"/>
      <c r="D10" s="34"/>
      <c r="E10" s="65" t="s">
        <v>35</v>
      </c>
      <c r="F10" s="35"/>
      <c r="G10" s="35"/>
      <c r="H10" s="90"/>
      <c r="I10" s="35"/>
      <c r="J10" s="35"/>
      <c r="K10" s="35"/>
      <c r="L10" s="35"/>
      <c r="M10" s="36"/>
      <c r="N10" s="37">
        <f t="shared" ref="N10:N15" si="0">(100/7)</f>
        <v>14.285714285714286</v>
      </c>
      <c r="O10" s="38">
        <v>1</v>
      </c>
      <c r="P10" s="68">
        <f t="shared" ref="P10:P15" si="1">(N10*O10)/100</f>
        <v>0.14285714285714288</v>
      </c>
      <c r="Q10" s="39"/>
    </row>
    <row r="11" spans="1:17" ht="46.9">
      <c r="A11" s="34"/>
      <c r="B11" s="34"/>
      <c r="C11" s="34"/>
      <c r="D11" s="34"/>
      <c r="E11" s="65" t="s">
        <v>39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6.9">
      <c r="A12" s="34"/>
      <c r="B12" s="34"/>
      <c r="C12" s="34"/>
      <c r="D12" s="34"/>
      <c r="E12" s="65" t="s">
        <v>40</v>
      </c>
      <c r="F12" s="35"/>
      <c r="G12" s="35"/>
      <c r="H12" s="90"/>
      <c r="I12" s="35"/>
      <c r="J12" s="35"/>
      <c r="K12" s="35"/>
      <c r="L12" s="35"/>
      <c r="M12" s="36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6.9">
      <c r="A13" s="34"/>
      <c r="B13" s="34"/>
      <c r="C13" s="34"/>
      <c r="D13" s="34"/>
      <c r="E13" s="65" t="s">
        <v>41</v>
      </c>
      <c r="F13" s="35"/>
      <c r="G13" s="35"/>
      <c r="H13" s="90"/>
      <c r="I13" s="35"/>
      <c r="J13" s="35"/>
      <c r="K13" s="35"/>
      <c r="L13" s="35"/>
      <c r="M13" s="36"/>
      <c r="N13" s="37">
        <f t="shared" si="0"/>
        <v>14.285714285714286</v>
      </c>
      <c r="O13" s="38">
        <v>1</v>
      </c>
      <c r="P13" s="68">
        <f t="shared" si="1"/>
        <v>0.14285714285714288</v>
      </c>
      <c r="Q13" s="39"/>
    </row>
    <row r="14" spans="1:17" ht="46.9">
      <c r="A14" s="40"/>
      <c r="B14" s="40"/>
      <c r="C14" s="40"/>
      <c r="D14" s="40"/>
      <c r="E14" s="65" t="s">
        <v>42</v>
      </c>
      <c r="F14" s="41"/>
      <c r="G14" s="41"/>
      <c r="H14" s="91"/>
      <c r="I14" s="41"/>
      <c r="J14" s="41"/>
      <c r="K14" s="41"/>
      <c r="L14" s="41"/>
      <c r="M14" s="42"/>
      <c r="N14" s="37">
        <f t="shared" si="0"/>
        <v>14.285714285714286</v>
      </c>
      <c r="O14" s="38">
        <v>1</v>
      </c>
      <c r="P14" s="68">
        <f t="shared" si="1"/>
        <v>0.14285714285714288</v>
      </c>
      <c r="Q14" s="39"/>
    </row>
    <row r="15" spans="1:17" ht="47.45" thickBot="1">
      <c r="A15" s="43"/>
      <c r="B15" s="43"/>
      <c r="C15" s="43"/>
      <c r="D15" s="43"/>
      <c r="E15" s="66" t="s">
        <v>43</v>
      </c>
      <c r="F15" s="44"/>
      <c r="G15" s="44"/>
      <c r="H15" s="92"/>
      <c r="I15" s="44"/>
      <c r="J15" s="44"/>
      <c r="K15" s="44"/>
      <c r="L15" s="44"/>
      <c r="M15" s="45"/>
      <c r="N15" s="51">
        <f t="shared" si="0"/>
        <v>14.285714285714286</v>
      </c>
      <c r="O15" s="54">
        <v>1</v>
      </c>
      <c r="P15" s="68">
        <f t="shared" si="1"/>
        <v>0.14285714285714288</v>
      </c>
      <c r="Q15" s="46"/>
    </row>
    <row r="16" spans="1:17" ht="16.149999999999999" thickBot="1">
      <c r="A16" s="47"/>
      <c r="B16" s="47"/>
      <c r="C16" s="47"/>
      <c r="D16" s="47"/>
      <c r="E16" s="70">
        <f>COUNTA(E9:E15)</f>
        <v>7</v>
      </c>
      <c r="F16" s="47"/>
      <c r="G16" s="47"/>
      <c r="H16" s="47"/>
      <c r="I16" s="47"/>
      <c r="J16" s="47"/>
      <c r="K16" s="47"/>
      <c r="L16" s="47"/>
      <c r="M16" s="47"/>
      <c r="N16" s="52">
        <f>SUM(N9:N15)</f>
        <v>100.00000000000001</v>
      </c>
      <c r="O16" s="63" t="s">
        <v>36</v>
      </c>
      <c r="P16" s="69">
        <f>SUM(P9:P15)</f>
        <v>0.92857142857142883</v>
      </c>
      <c r="Q16" s="1"/>
    </row>
    <row r="17" spans="1:17" ht="15.6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9"/>
      <c r="O17" s="48"/>
      <c r="P17" s="50"/>
      <c r="Q17" s="1"/>
    </row>
    <row r="18" spans="1:17" ht="15.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45" customHeight="1">
      <c r="A19" s="114" t="s">
        <v>37</v>
      </c>
      <c r="B19" s="129"/>
      <c r="C19" s="129"/>
      <c r="D19" s="129"/>
      <c r="E19" s="129"/>
      <c r="F19" s="129"/>
      <c r="G19" s="129"/>
      <c r="H19" s="129"/>
      <c r="I19" s="130"/>
      <c r="J19" s="115">
        <f>SUM(H9:H15)</f>
        <v>0</v>
      </c>
      <c r="K19" s="131"/>
      <c r="L19" s="131"/>
      <c r="M19" s="131"/>
      <c r="N19" s="131"/>
      <c r="O19" s="131"/>
      <c r="P19" s="131"/>
      <c r="Q19" s="132"/>
    </row>
    <row r="20" spans="1:17">
      <c r="A20" s="133"/>
      <c r="B20" s="134"/>
      <c r="C20" s="134"/>
      <c r="D20" s="134"/>
      <c r="E20" s="134"/>
      <c r="F20" s="134"/>
      <c r="G20" s="134"/>
      <c r="H20" s="134"/>
      <c r="I20" s="135"/>
      <c r="J20" s="136"/>
      <c r="K20" s="137"/>
      <c r="L20" s="137"/>
      <c r="M20" s="137"/>
      <c r="N20" s="137"/>
      <c r="O20" s="137"/>
      <c r="P20" s="137"/>
      <c r="Q20" s="138"/>
    </row>
    <row r="23" spans="1:17" ht="15" thickBot="1"/>
    <row r="24" spans="1:17" ht="79.150000000000006" customHeight="1" thickBot="1">
      <c r="A24" s="99" t="s">
        <v>38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1"/>
      <c r="M24" s="99" t="s">
        <v>11</v>
      </c>
      <c r="N24" s="100"/>
      <c r="O24" s="100"/>
      <c r="P24" s="100"/>
      <c r="Q24" s="23"/>
    </row>
    <row r="25" spans="1:17" ht="47.45" thickBot="1">
      <c r="A25" s="24" t="s">
        <v>12</v>
      </c>
      <c r="B25" s="25" t="s">
        <v>13</v>
      </c>
      <c r="C25" s="25" t="s">
        <v>14</v>
      </c>
      <c r="D25" s="25" t="s">
        <v>15</v>
      </c>
      <c r="E25" s="25" t="s">
        <v>16</v>
      </c>
      <c r="F25" s="25" t="s">
        <v>17</v>
      </c>
      <c r="G25" s="25" t="s">
        <v>18</v>
      </c>
      <c r="H25" s="25" t="s">
        <v>19</v>
      </c>
      <c r="I25" s="25" t="s">
        <v>20</v>
      </c>
      <c r="J25" s="25" t="s">
        <v>21</v>
      </c>
      <c r="K25" s="25" t="s">
        <v>22</v>
      </c>
      <c r="L25" s="25" t="s">
        <v>23</v>
      </c>
      <c r="M25" s="26" t="s">
        <v>24</v>
      </c>
      <c r="N25" s="26" t="s">
        <v>25</v>
      </c>
      <c r="O25" s="26" t="s">
        <v>26</v>
      </c>
      <c r="P25" s="26" t="s">
        <v>27</v>
      </c>
      <c r="Q25" s="27" t="s">
        <v>28</v>
      </c>
    </row>
    <row r="26" spans="1:17" ht="78">
      <c r="A26" s="28"/>
      <c r="B26" s="28"/>
      <c r="C26" s="28"/>
      <c r="D26" s="28"/>
      <c r="E26" s="65" t="s">
        <v>29</v>
      </c>
      <c r="F26" s="29" t="s">
        <v>30</v>
      </c>
      <c r="G26" s="29" t="s">
        <v>31</v>
      </c>
      <c r="H26" s="89" t="s">
        <v>32</v>
      </c>
      <c r="I26" s="29" t="s">
        <v>33</v>
      </c>
      <c r="J26" s="29" t="s">
        <v>34</v>
      </c>
      <c r="K26" s="29" t="s">
        <v>34</v>
      </c>
      <c r="L26" s="29" t="s">
        <v>34</v>
      </c>
      <c r="M26" s="30" t="s">
        <v>34</v>
      </c>
      <c r="N26" s="31">
        <f>(100/7)</f>
        <v>14.285714285714286</v>
      </c>
      <c r="O26" s="32">
        <v>0.5</v>
      </c>
      <c r="P26" s="67">
        <f>(N26*O26)/100</f>
        <v>7.1428571428571438E-2</v>
      </c>
      <c r="Q26" s="33"/>
    </row>
    <row r="27" spans="1:17" ht="46.9">
      <c r="A27" s="34"/>
      <c r="B27" s="34"/>
      <c r="C27" s="34"/>
      <c r="D27" s="34"/>
      <c r="E27" s="65" t="s">
        <v>35</v>
      </c>
      <c r="F27" s="35"/>
      <c r="G27" s="35"/>
      <c r="H27" s="90"/>
      <c r="I27" s="35"/>
      <c r="J27" s="35"/>
      <c r="K27" s="35"/>
      <c r="L27" s="35"/>
      <c r="M27" s="36"/>
      <c r="N27" s="37">
        <f t="shared" ref="N27:N32" si="2">(100/7)</f>
        <v>14.285714285714286</v>
      </c>
      <c r="O27" s="38">
        <v>1</v>
      </c>
      <c r="P27" s="68">
        <f>(N27*O27)/100</f>
        <v>0.14285714285714288</v>
      </c>
      <c r="Q27" s="39"/>
    </row>
    <row r="28" spans="1:17" ht="46.9">
      <c r="A28" s="34"/>
      <c r="B28" s="34"/>
      <c r="C28" s="34"/>
      <c r="D28" s="34"/>
      <c r="E28" s="65" t="s">
        <v>39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ref="P28:P32" si="3">(N28*O28)/100</f>
        <v>0.14285714285714288</v>
      </c>
      <c r="Q28" s="39"/>
    </row>
    <row r="29" spans="1:17" ht="46.9">
      <c r="A29" s="34"/>
      <c r="B29" s="34"/>
      <c r="C29" s="34"/>
      <c r="D29" s="34"/>
      <c r="E29" s="65" t="s">
        <v>40</v>
      </c>
      <c r="F29" s="35"/>
      <c r="G29" s="35"/>
      <c r="H29" s="90"/>
      <c r="I29" s="35"/>
      <c r="J29" s="35"/>
      <c r="K29" s="35"/>
      <c r="L29" s="35"/>
      <c r="M29" s="36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6.9">
      <c r="A30" s="34"/>
      <c r="B30" s="34"/>
      <c r="C30" s="34"/>
      <c r="D30" s="34"/>
      <c r="E30" s="65" t="s">
        <v>41</v>
      </c>
      <c r="F30" s="35"/>
      <c r="G30" s="35"/>
      <c r="H30" s="90"/>
      <c r="I30" s="35"/>
      <c r="J30" s="35"/>
      <c r="K30" s="35"/>
      <c r="L30" s="35"/>
      <c r="M30" s="36"/>
      <c r="N30" s="37">
        <f t="shared" si="2"/>
        <v>14.285714285714286</v>
      </c>
      <c r="O30" s="38">
        <v>1</v>
      </c>
      <c r="P30" s="68">
        <f t="shared" si="3"/>
        <v>0.14285714285714288</v>
      </c>
      <c r="Q30" s="39"/>
    </row>
    <row r="31" spans="1:17" ht="46.9">
      <c r="A31" s="40"/>
      <c r="B31" s="40"/>
      <c r="C31" s="40"/>
      <c r="D31" s="40"/>
      <c r="E31" s="65" t="s">
        <v>42</v>
      </c>
      <c r="F31" s="41"/>
      <c r="G31" s="41"/>
      <c r="H31" s="91"/>
      <c r="I31" s="41"/>
      <c r="J31" s="41"/>
      <c r="K31" s="41"/>
      <c r="L31" s="41"/>
      <c r="M31" s="42"/>
      <c r="N31" s="37">
        <f t="shared" si="2"/>
        <v>14.285714285714286</v>
      </c>
      <c r="O31" s="38">
        <v>1</v>
      </c>
      <c r="P31" s="68">
        <f t="shared" si="3"/>
        <v>0.14285714285714288</v>
      </c>
      <c r="Q31" s="39"/>
    </row>
    <row r="32" spans="1:17" ht="47.45" thickBot="1">
      <c r="A32" s="43"/>
      <c r="B32" s="43"/>
      <c r="C32" s="43"/>
      <c r="D32" s="43"/>
      <c r="E32" s="66" t="s">
        <v>43</v>
      </c>
      <c r="F32" s="44"/>
      <c r="G32" s="44"/>
      <c r="H32" s="92"/>
      <c r="I32" s="44"/>
      <c r="J32" s="44"/>
      <c r="K32" s="44"/>
      <c r="L32" s="44"/>
      <c r="M32" s="45"/>
      <c r="N32" s="51">
        <f t="shared" si="2"/>
        <v>14.285714285714286</v>
      </c>
      <c r="O32" s="54">
        <v>1</v>
      </c>
      <c r="P32" s="68">
        <f t="shared" si="3"/>
        <v>0.14285714285714288</v>
      </c>
      <c r="Q32" s="46"/>
    </row>
    <row r="33" spans="1:17" ht="16.149999999999999" thickBot="1">
      <c r="A33" s="47"/>
      <c r="B33" s="47"/>
      <c r="C33" s="47"/>
      <c r="D33" s="47"/>
      <c r="E33" s="70">
        <f>COUNTA(E26:E32)</f>
        <v>7</v>
      </c>
      <c r="F33" s="47"/>
      <c r="G33" s="47"/>
      <c r="H33" s="47"/>
      <c r="I33" s="47"/>
      <c r="J33" s="47"/>
      <c r="K33" s="47"/>
      <c r="L33" s="47"/>
      <c r="M33" s="47"/>
      <c r="N33" s="52">
        <f>SUM(N26:N32)</f>
        <v>100.00000000000001</v>
      </c>
      <c r="O33" s="63" t="s">
        <v>36</v>
      </c>
      <c r="P33" s="69">
        <f>SUM(P26:P32)</f>
        <v>0.92857142857142883</v>
      </c>
      <c r="Q33" s="1"/>
    </row>
    <row r="34" spans="1:17" ht="15.6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9"/>
      <c r="O34" s="48"/>
      <c r="P34" s="50"/>
      <c r="Q34" s="1"/>
    </row>
    <row r="35" spans="1:17" ht="10.9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4.45" customHeight="1">
      <c r="A36" s="114" t="s">
        <v>37</v>
      </c>
      <c r="B36" s="129"/>
      <c r="C36" s="129"/>
      <c r="D36" s="129"/>
      <c r="E36" s="129"/>
      <c r="F36" s="129"/>
      <c r="G36" s="129"/>
      <c r="H36" s="129"/>
      <c r="I36" s="130"/>
      <c r="J36" s="115">
        <f>SUM(H26:H32)</f>
        <v>0</v>
      </c>
      <c r="K36" s="131"/>
      <c r="L36" s="131"/>
      <c r="M36" s="131"/>
      <c r="N36" s="131"/>
      <c r="O36" s="131"/>
      <c r="P36" s="131"/>
      <c r="Q36" s="132"/>
    </row>
    <row r="37" spans="1:17">
      <c r="A37" s="133"/>
      <c r="B37" s="134"/>
      <c r="C37" s="134"/>
      <c r="D37" s="134"/>
      <c r="E37" s="134"/>
      <c r="F37" s="134"/>
      <c r="G37" s="134"/>
      <c r="H37" s="134"/>
      <c r="I37" s="135"/>
      <c r="J37" s="136"/>
      <c r="K37" s="137"/>
      <c r="L37" s="137"/>
      <c r="M37" s="137"/>
      <c r="N37" s="137"/>
      <c r="O37" s="137"/>
      <c r="P37" s="137"/>
      <c r="Q37" s="138"/>
    </row>
    <row r="40" spans="1:17">
      <c r="A40" s="114" t="s">
        <v>44</v>
      </c>
      <c r="B40" s="129"/>
      <c r="C40" s="129"/>
      <c r="D40" s="129"/>
      <c r="E40" s="129"/>
      <c r="F40" s="129"/>
      <c r="G40" s="129"/>
      <c r="H40" s="129"/>
      <c r="I40" s="130"/>
      <c r="J40" s="115">
        <f>SUM(J19,J36)</f>
        <v>0</v>
      </c>
      <c r="K40" s="131"/>
      <c r="L40" s="131"/>
      <c r="M40" s="131"/>
      <c r="N40" s="131"/>
      <c r="O40" s="131"/>
      <c r="P40" s="131"/>
      <c r="Q40" s="132"/>
    </row>
    <row r="41" spans="1:17">
      <c r="A41" s="133"/>
      <c r="B41" s="134"/>
      <c r="C41" s="134"/>
      <c r="D41" s="134"/>
      <c r="E41" s="134"/>
      <c r="F41" s="134"/>
      <c r="G41" s="134"/>
      <c r="H41" s="134"/>
      <c r="I41" s="135"/>
      <c r="J41" s="136"/>
      <c r="K41" s="137"/>
      <c r="L41" s="137"/>
      <c r="M41" s="137"/>
      <c r="N41" s="137"/>
      <c r="O41" s="137"/>
      <c r="P41" s="137"/>
      <c r="Q41" s="138"/>
    </row>
  </sheetData>
  <mergeCells count="13">
    <mergeCell ref="A40:I41"/>
    <mergeCell ref="J40:Q41"/>
    <mergeCell ref="A19:I20"/>
    <mergeCell ref="J19:Q20"/>
    <mergeCell ref="A24:L24"/>
    <mergeCell ref="M24:P24"/>
    <mergeCell ref="A36:I37"/>
    <mergeCell ref="J36:Q37"/>
    <mergeCell ref="A1:A2"/>
    <mergeCell ref="B1:O2"/>
    <mergeCell ref="A6:Q6"/>
    <mergeCell ref="A7:L7"/>
    <mergeCell ref="M7:P7"/>
  </mergeCells>
  <conditionalFormatting sqref="O17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9:O15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6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34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26:O32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3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Q39"/>
  <sheetViews>
    <sheetView topLeftCell="A6" zoomScale="50" zoomScaleNormal="50" workbookViewId="0">
      <selection activeCell="H24" sqref="H24"/>
    </sheetView>
  </sheetViews>
  <sheetFormatPr defaultColWidth="11.42578125" defaultRowHeight="14.4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56.25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81" t="s">
        <v>2</v>
      </c>
    </row>
    <row r="2" spans="1:17" ht="48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80" t="s">
        <v>4</v>
      </c>
    </row>
    <row r="3" spans="1:17" ht="21" thickBot="1">
      <c r="A3" s="8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83"/>
      <c r="Q3" s="84"/>
    </row>
    <row r="4" spans="1:17" ht="33" customHeight="1" thickBot="1">
      <c r="A4" s="96" t="s">
        <v>50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</row>
    <row r="5" spans="1:17" ht="51.75" customHeight="1" thickBot="1">
      <c r="A5" s="99" t="s">
        <v>10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99" t="s">
        <v>11</v>
      </c>
      <c r="N5" s="100"/>
      <c r="O5" s="100"/>
      <c r="P5" s="100"/>
      <c r="Q5" s="23"/>
    </row>
    <row r="6" spans="1:17" ht="143.25" customHeight="1" thickBot="1">
      <c r="A6" s="24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 t="s">
        <v>17</v>
      </c>
      <c r="G6" s="25" t="s">
        <v>18</v>
      </c>
      <c r="H6" s="25" t="s">
        <v>19</v>
      </c>
      <c r="I6" s="25" t="s">
        <v>20</v>
      </c>
      <c r="J6" s="25" t="s">
        <v>21</v>
      </c>
      <c r="K6" s="25" t="s">
        <v>22</v>
      </c>
      <c r="L6" s="25" t="s">
        <v>23</v>
      </c>
      <c r="M6" s="26" t="s">
        <v>24</v>
      </c>
      <c r="N6" s="26" t="s">
        <v>25</v>
      </c>
      <c r="O6" s="26" t="s">
        <v>26</v>
      </c>
      <c r="P6" s="26" t="s">
        <v>27</v>
      </c>
      <c r="Q6" s="27" t="s">
        <v>28</v>
      </c>
    </row>
    <row r="7" spans="1:17" ht="78">
      <c r="A7" s="28"/>
      <c r="B7" s="28"/>
      <c r="C7" s="28"/>
      <c r="D7" s="28"/>
      <c r="E7" s="65" t="s">
        <v>29</v>
      </c>
      <c r="F7" s="29" t="s">
        <v>30</v>
      </c>
      <c r="G7" s="29" t="s">
        <v>31</v>
      </c>
      <c r="H7" s="89" t="s">
        <v>32</v>
      </c>
      <c r="I7" s="29" t="s">
        <v>33</v>
      </c>
      <c r="J7" s="29" t="s">
        <v>34</v>
      </c>
      <c r="K7" s="29" t="s">
        <v>34</v>
      </c>
      <c r="L7" s="29" t="s">
        <v>34</v>
      </c>
      <c r="M7" s="30" t="s">
        <v>34</v>
      </c>
      <c r="N7" s="31">
        <f>(100/7)</f>
        <v>14.285714285714286</v>
      </c>
      <c r="O7" s="32">
        <v>0.5</v>
      </c>
      <c r="P7" s="67">
        <f>(N7*O7)/100</f>
        <v>7.1428571428571438E-2</v>
      </c>
      <c r="Q7" s="33"/>
    </row>
    <row r="8" spans="1:17" ht="46.9">
      <c r="A8" s="34"/>
      <c r="B8" s="34"/>
      <c r="C8" s="34"/>
      <c r="D8" s="34"/>
      <c r="E8" s="65" t="s">
        <v>35</v>
      </c>
      <c r="F8" s="35"/>
      <c r="G8" s="35"/>
      <c r="H8" s="90"/>
      <c r="I8" s="35"/>
      <c r="J8" s="35"/>
      <c r="K8" s="35"/>
      <c r="L8" s="35"/>
      <c r="M8" s="36"/>
      <c r="N8" s="37">
        <f t="shared" ref="N8:N13" si="0">(100/7)</f>
        <v>14.285714285714286</v>
      </c>
      <c r="O8" s="38">
        <v>1</v>
      </c>
      <c r="P8" s="68">
        <f t="shared" ref="P8:P13" si="1">(N8*O8)/100</f>
        <v>0.14285714285714288</v>
      </c>
      <c r="Q8" s="39"/>
    </row>
    <row r="9" spans="1:17" ht="46.9">
      <c r="A9" s="34"/>
      <c r="B9" s="34"/>
      <c r="C9" s="34"/>
      <c r="D9" s="34"/>
      <c r="E9" s="65" t="s">
        <v>39</v>
      </c>
      <c r="F9" s="35"/>
      <c r="G9" s="35"/>
      <c r="H9" s="90"/>
      <c r="I9" s="35"/>
      <c r="J9" s="35"/>
      <c r="K9" s="35"/>
      <c r="L9" s="35"/>
      <c r="M9" s="36"/>
      <c r="N9" s="37">
        <f t="shared" si="0"/>
        <v>14.285714285714286</v>
      </c>
      <c r="O9" s="38">
        <v>1</v>
      </c>
      <c r="P9" s="68">
        <f t="shared" si="1"/>
        <v>0.14285714285714288</v>
      </c>
      <c r="Q9" s="39"/>
    </row>
    <row r="10" spans="1:17" ht="46.9">
      <c r="A10" s="34"/>
      <c r="B10" s="34"/>
      <c r="C10" s="34"/>
      <c r="D10" s="34"/>
      <c r="E10" s="65" t="s">
        <v>40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6.9">
      <c r="A11" s="34"/>
      <c r="B11" s="34"/>
      <c r="C11" s="34"/>
      <c r="D11" s="34"/>
      <c r="E11" s="65" t="s">
        <v>41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6.9">
      <c r="A12" s="40"/>
      <c r="B12" s="40"/>
      <c r="C12" s="40"/>
      <c r="D12" s="40"/>
      <c r="E12" s="65" t="s">
        <v>42</v>
      </c>
      <c r="F12" s="41"/>
      <c r="G12" s="41"/>
      <c r="H12" s="91"/>
      <c r="I12" s="41"/>
      <c r="J12" s="41"/>
      <c r="K12" s="41"/>
      <c r="L12" s="41"/>
      <c r="M12" s="42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45" thickBot="1">
      <c r="A13" s="43"/>
      <c r="B13" s="43"/>
      <c r="C13" s="43"/>
      <c r="D13" s="43"/>
      <c r="E13" s="66" t="s">
        <v>43</v>
      </c>
      <c r="F13" s="44"/>
      <c r="G13" s="44"/>
      <c r="H13" s="92"/>
      <c r="I13" s="44"/>
      <c r="J13" s="44"/>
      <c r="K13" s="44"/>
      <c r="L13" s="44"/>
      <c r="M13" s="45"/>
      <c r="N13" s="51">
        <f t="shared" si="0"/>
        <v>14.285714285714286</v>
      </c>
      <c r="O13" s="54">
        <v>1</v>
      </c>
      <c r="P13" s="68">
        <f t="shared" si="1"/>
        <v>0.14285714285714288</v>
      </c>
      <c r="Q13" s="46"/>
    </row>
    <row r="14" spans="1:17" ht="16.149999999999999" thickBot="1">
      <c r="A14" s="47"/>
      <c r="B14" s="47"/>
      <c r="C14" s="47"/>
      <c r="D14" s="47"/>
      <c r="E14" s="70">
        <f>COUNTA(E7:E13)</f>
        <v>7</v>
      </c>
      <c r="F14" s="47"/>
      <c r="G14" s="47"/>
      <c r="H14" s="47"/>
      <c r="I14" s="47"/>
      <c r="J14" s="47"/>
      <c r="K14" s="47"/>
      <c r="L14" s="47"/>
      <c r="M14" s="47"/>
      <c r="N14" s="52">
        <f>SUM(N7:N13)</f>
        <v>100.00000000000001</v>
      </c>
      <c r="O14" s="63" t="s">
        <v>36</v>
      </c>
      <c r="P14" s="69">
        <f>SUM(P7:P13)</f>
        <v>0.92857142857142883</v>
      </c>
      <c r="Q14" s="1"/>
    </row>
    <row r="15" spans="1:17" ht="15.6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9"/>
      <c r="O15" s="48"/>
      <c r="P15" s="50"/>
      <c r="Q15" s="1"/>
    </row>
    <row r="16" spans="1:17" ht="15.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>
      <c r="A17" s="114" t="s">
        <v>37</v>
      </c>
      <c r="B17" s="129"/>
      <c r="C17" s="129"/>
      <c r="D17" s="129"/>
      <c r="E17" s="129"/>
      <c r="F17" s="129"/>
      <c r="G17" s="129"/>
      <c r="H17" s="129"/>
      <c r="I17" s="130"/>
      <c r="J17" s="115">
        <f>SUM(H7:H13)</f>
        <v>0</v>
      </c>
      <c r="K17" s="131"/>
      <c r="L17" s="131"/>
      <c r="M17" s="131"/>
      <c r="N17" s="131"/>
      <c r="O17" s="131"/>
      <c r="P17" s="131"/>
      <c r="Q17" s="132"/>
    </row>
    <row r="18" spans="1:17">
      <c r="A18" s="133"/>
      <c r="B18" s="134"/>
      <c r="C18" s="134"/>
      <c r="D18" s="134"/>
      <c r="E18" s="134"/>
      <c r="F18" s="134"/>
      <c r="G18" s="134"/>
      <c r="H18" s="134"/>
      <c r="I18" s="135"/>
      <c r="J18" s="136"/>
      <c r="K18" s="137"/>
      <c r="L18" s="137"/>
      <c r="M18" s="137"/>
      <c r="N18" s="137"/>
      <c r="O18" s="137"/>
      <c r="P18" s="137"/>
      <c r="Q18" s="138"/>
    </row>
    <row r="21" spans="1:17" ht="15" thickBot="1"/>
    <row r="22" spans="1:17" ht="82.9" customHeight="1" thickBot="1">
      <c r="A22" s="99" t="s">
        <v>38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99" t="s">
        <v>11</v>
      </c>
      <c r="N22" s="100"/>
      <c r="O22" s="100"/>
      <c r="P22" s="100"/>
      <c r="Q22" s="23"/>
    </row>
    <row r="23" spans="1:17" ht="47.45" thickBot="1">
      <c r="A23" s="24" t="s">
        <v>12</v>
      </c>
      <c r="B23" s="25" t="s">
        <v>13</v>
      </c>
      <c r="C23" s="25" t="s">
        <v>14</v>
      </c>
      <c r="D23" s="25" t="s">
        <v>15</v>
      </c>
      <c r="E23" s="25" t="s">
        <v>16</v>
      </c>
      <c r="F23" s="25" t="s">
        <v>17</v>
      </c>
      <c r="G23" s="25" t="s">
        <v>18</v>
      </c>
      <c r="H23" s="25" t="s">
        <v>19</v>
      </c>
      <c r="I23" s="25" t="s">
        <v>20</v>
      </c>
      <c r="J23" s="25" t="s">
        <v>21</v>
      </c>
      <c r="K23" s="25" t="s">
        <v>22</v>
      </c>
      <c r="L23" s="25" t="s">
        <v>23</v>
      </c>
      <c r="M23" s="26" t="s">
        <v>24</v>
      </c>
      <c r="N23" s="26" t="s">
        <v>25</v>
      </c>
      <c r="O23" s="26" t="s">
        <v>26</v>
      </c>
      <c r="P23" s="26" t="s">
        <v>27</v>
      </c>
      <c r="Q23" s="27" t="s">
        <v>28</v>
      </c>
    </row>
    <row r="24" spans="1:17" ht="78">
      <c r="A24" s="28"/>
      <c r="B24" s="28"/>
      <c r="C24" s="28"/>
      <c r="D24" s="28"/>
      <c r="E24" s="65" t="s">
        <v>29</v>
      </c>
      <c r="F24" s="29" t="s">
        <v>30</v>
      </c>
      <c r="G24" s="29" t="s">
        <v>31</v>
      </c>
      <c r="H24" s="89" t="s">
        <v>32</v>
      </c>
      <c r="I24" s="29" t="s">
        <v>33</v>
      </c>
      <c r="J24" s="29" t="s">
        <v>34</v>
      </c>
      <c r="K24" s="29" t="s">
        <v>34</v>
      </c>
      <c r="L24" s="29" t="s">
        <v>34</v>
      </c>
      <c r="M24" s="30" t="s">
        <v>34</v>
      </c>
      <c r="N24" s="31">
        <f>(100/7)</f>
        <v>14.285714285714286</v>
      </c>
      <c r="O24" s="32">
        <v>0.5</v>
      </c>
      <c r="P24" s="67">
        <f>(N24*O24)/100</f>
        <v>7.1428571428571438E-2</v>
      </c>
      <c r="Q24" s="33"/>
    </row>
    <row r="25" spans="1:17" ht="46.9">
      <c r="A25" s="34"/>
      <c r="B25" s="34"/>
      <c r="C25" s="34"/>
      <c r="D25" s="34"/>
      <c r="E25" s="65" t="s">
        <v>35</v>
      </c>
      <c r="F25" s="35"/>
      <c r="G25" s="35"/>
      <c r="H25" s="90"/>
      <c r="I25" s="35"/>
      <c r="J25" s="35"/>
      <c r="K25" s="35"/>
      <c r="L25" s="35"/>
      <c r="M25" s="36"/>
      <c r="N25" s="37">
        <f t="shared" ref="N25:N30" si="2">(100/7)</f>
        <v>14.285714285714286</v>
      </c>
      <c r="O25" s="38">
        <v>1</v>
      </c>
      <c r="P25" s="68">
        <f>(N25*O25)/100</f>
        <v>0.14285714285714288</v>
      </c>
      <c r="Q25" s="39"/>
    </row>
    <row r="26" spans="1:17" ht="46.9">
      <c r="A26" s="34"/>
      <c r="B26" s="34"/>
      <c r="C26" s="34"/>
      <c r="D26" s="34"/>
      <c r="E26" s="65" t="s">
        <v>39</v>
      </c>
      <c r="F26" s="35"/>
      <c r="G26" s="35"/>
      <c r="H26" s="90"/>
      <c r="I26" s="35"/>
      <c r="J26" s="35"/>
      <c r="K26" s="35"/>
      <c r="L26" s="35"/>
      <c r="M26" s="36"/>
      <c r="N26" s="37">
        <f t="shared" si="2"/>
        <v>14.285714285714286</v>
      </c>
      <c r="O26" s="38">
        <v>1</v>
      </c>
      <c r="P26" s="68">
        <f t="shared" ref="P26:P30" si="3">(N26*O26)/100</f>
        <v>0.14285714285714288</v>
      </c>
      <c r="Q26" s="39"/>
    </row>
    <row r="27" spans="1:17" ht="46.9">
      <c r="A27" s="34"/>
      <c r="B27" s="34"/>
      <c r="C27" s="34"/>
      <c r="D27" s="34"/>
      <c r="E27" s="65" t="s">
        <v>40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1</v>
      </c>
      <c r="P27" s="68">
        <f t="shared" si="3"/>
        <v>0.14285714285714288</v>
      </c>
      <c r="Q27" s="39"/>
    </row>
    <row r="28" spans="1:17" ht="46.9">
      <c r="A28" s="34"/>
      <c r="B28" s="34"/>
      <c r="C28" s="34"/>
      <c r="D28" s="34"/>
      <c r="E28" s="65" t="s">
        <v>41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si="3"/>
        <v>0.14285714285714288</v>
      </c>
      <c r="Q28" s="39"/>
    </row>
    <row r="29" spans="1:17" ht="46.9">
      <c r="A29" s="40"/>
      <c r="B29" s="40"/>
      <c r="C29" s="40"/>
      <c r="D29" s="40"/>
      <c r="E29" s="65" t="s">
        <v>42</v>
      </c>
      <c r="F29" s="41"/>
      <c r="G29" s="41"/>
      <c r="H29" s="91"/>
      <c r="I29" s="41"/>
      <c r="J29" s="41"/>
      <c r="K29" s="41"/>
      <c r="L29" s="41"/>
      <c r="M29" s="42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7.45" thickBot="1">
      <c r="A30" s="43"/>
      <c r="B30" s="43"/>
      <c r="C30" s="43"/>
      <c r="D30" s="43"/>
      <c r="E30" s="66" t="s">
        <v>43</v>
      </c>
      <c r="F30" s="44"/>
      <c r="G30" s="44"/>
      <c r="H30" s="92"/>
      <c r="I30" s="44"/>
      <c r="J30" s="44"/>
      <c r="K30" s="44"/>
      <c r="L30" s="44"/>
      <c r="M30" s="45"/>
      <c r="N30" s="51">
        <f t="shared" si="2"/>
        <v>14.285714285714286</v>
      </c>
      <c r="O30" s="54">
        <v>1</v>
      </c>
      <c r="P30" s="68">
        <f t="shared" si="3"/>
        <v>0.14285714285714288</v>
      </c>
      <c r="Q30" s="46"/>
    </row>
    <row r="31" spans="1:17" ht="16.149999999999999" thickBot="1">
      <c r="A31" s="47"/>
      <c r="B31" s="47"/>
      <c r="C31" s="47"/>
      <c r="D31" s="47"/>
      <c r="E31" s="70">
        <f>COUNTA(E24:E30)</f>
        <v>7</v>
      </c>
      <c r="F31" s="47"/>
      <c r="G31" s="47"/>
      <c r="H31" s="47"/>
      <c r="I31" s="47"/>
      <c r="J31" s="47"/>
      <c r="K31" s="47"/>
      <c r="L31" s="47"/>
      <c r="M31" s="47"/>
      <c r="N31" s="52">
        <f>SUM(N24:N30)</f>
        <v>100.00000000000001</v>
      </c>
      <c r="O31" s="63" t="s">
        <v>36</v>
      </c>
      <c r="P31" s="69">
        <f>SUM(P24:P30)</f>
        <v>0.92857142857142883</v>
      </c>
      <c r="Q31" s="1"/>
    </row>
    <row r="32" spans="1:17" ht="15.6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9"/>
      <c r="O32" s="48"/>
      <c r="P32" s="50"/>
      <c r="Q32" s="1"/>
    </row>
    <row r="33" spans="1:17" ht="10.9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45" customHeight="1">
      <c r="A34" s="114" t="s">
        <v>37</v>
      </c>
      <c r="B34" s="129"/>
      <c r="C34" s="129"/>
      <c r="D34" s="129"/>
      <c r="E34" s="129"/>
      <c r="F34" s="129"/>
      <c r="G34" s="129"/>
      <c r="H34" s="129"/>
      <c r="I34" s="130"/>
      <c r="J34" s="115">
        <f>SUM(H24:H30)</f>
        <v>0</v>
      </c>
      <c r="K34" s="131"/>
      <c r="L34" s="131"/>
      <c r="M34" s="131"/>
      <c r="N34" s="131"/>
      <c r="O34" s="131"/>
      <c r="P34" s="131"/>
      <c r="Q34" s="132"/>
    </row>
    <row r="35" spans="1:17">
      <c r="A35" s="133"/>
      <c r="B35" s="134"/>
      <c r="C35" s="134"/>
      <c r="D35" s="134"/>
      <c r="E35" s="134"/>
      <c r="F35" s="134"/>
      <c r="G35" s="134"/>
      <c r="H35" s="134"/>
      <c r="I35" s="135"/>
      <c r="J35" s="136"/>
      <c r="K35" s="137"/>
      <c r="L35" s="137"/>
      <c r="M35" s="137"/>
      <c r="N35" s="137"/>
      <c r="O35" s="137"/>
      <c r="P35" s="137"/>
      <c r="Q35" s="138"/>
    </row>
    <row r="38" spans="1:17">
      <c r="A38" s="114" t="s">
        <v>44</v>
      </c>
      <c r="B38" s="129"/>
      <c r="C38" s="129"/>
      <c r="D38" s="129"/>
      <c r="E38" s="129"/>
      <c r="F38" s="129"/>
      <c r="G38" s="129"/>
      <c r="H38" s="129"/>
      <c r="I38" s="130"/>
      <c r="J38" s="115">
        <f>SUM(J17,J34)</f>
        <v>0</v>
      </c>
      <c r="K38" s="131"/>
      <c r="L38" s="131"/>
      <c r="M38" s="131"/>
      <c r="N38" s="131"/>
      <c r="O38" s="131"/>
      <c r="P38" s="131"/>
      <c r="Q38" s="132"/>
    </row>
    <row r="39" spans="1:17">
      <c r="A39" s="133"/>
      <c r="B39" s="134"/>
      <c r="C39" s="134"/>
      <c r="D39" s="134"/>
      <c r="E39" s="134"/>
      <c r="F39" s="134"/>
      <c r="G39" s="134"/>
      <c r="H39" s="134"/>
      <c r="I39" s="135"/>
      <c r="J39" s="136"/>
      <c r="K39" s="137"/>
      <c r="L39" s="137"/>
      <c r="M39" s="137"/>
      <c r="N39" s="137"/>
      <c r="O39" s="137"/>
      <c r="P39" s="137"/>
      <c r="Q39" s="138"/>
    </row>
  </sheetData>
  <mergeCells count="13">
    <mergeCell ref="A38:I39"/>
    <mergeCell ref="J38:Q39"/>
    <mergeCell ref="A17:I18"/>
    <mergeCell ref="J17:Q18"/>
    <mergeCell ref="A22:L22"/>
    <mergeCell ref="M22:P22"/>
    <mergeCell ref="A34:I35"/>
    <mergeCell ref="J34:Q35"/>
    <mergeCell ref="A1:A2"/>
    <mergeCell ref="B1:O2"/>
    <mergeCell ref="A4:Q4"/>
    <mergeCell ref="A5:L5"/>
    <mergeCell ref="M5:P5"/>
  </mergeCells>
  <conditionalFormatting sqref="O15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7:O13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4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24:O30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1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Q39"/>
  <sheetViews>
    <sheetView topLeftCell="B6" zoomScale="50" zoomScaleNormal="50" workbookViewId="0">
      <selection activeCell="H24" sqref="H24"/>
    </sheetView>
  </sheetViews>
  <sheetFormatPr defaultColWidth="11.42578125" defaultRowHeight="14.4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85.5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81" t="s">
        <v>2</v>
      </c>
    </row>
    <row r="2" spans="1:17" ht="50.25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80" t="s">
        <v>4</v>
      </c>
    </row>
    <row r="3" spans="1:17" ht="15" thickBot="1"/>
    <row r="4" spans="1:17" ht="33" customHeight="1" thickBot="1">
      <c r="A4" s="96" t="s">
        <v>51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</row>
    <row r="5" spans="1:17" ht="51.75" customHeight="1" thickBot="1">
      <c r="A5" s="99" t="s">
        <v>46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99" t="s">
        <v>11</v>
      </c>
      <c r="N5" s="100"/>
      <c r="O5" s="100"/>
      <c r="P5" s="100"/>
      <c r="Q5" s="23"/>
    </row>
    <row r="6" spans="1:17" ht="143.25" customHeight="1" thickBot="1">
      <c r="A6" s="24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 t="s">
        <v>17</v>
      </c>
      <c r="G6" s="25" t="s">
        <v>18</v>
      </c>
      <c r="H6" s="25" t="s">
        <v>19</v>
      </c>
      <c r="I6" s="25" t="s">
        <v>20</v>
      </c>
      <c r="J6" s="25" t="s">
        <v>21</v>
      </c>
      <c r="K6" s="25" t="s">
        <v>22</v>
      </c>
      <c r="L6" s="25" t="s">
        <v>23</v>
      </c>
      <c r="M6" s="26" t="s">
        <v>24</v>
      </c>
      <c r="N6" s="26" t="s">
        <v>25</v>
      </c>
      <c r="O6" s="26" t="s">
        <v>26</v>
      </c>
      <c r="P6" s="26" t="s">
        <v>27</v>
      </c>
      <c r="Q6" s="27" t="s">
        <v>28</v>
      </c>
    </row>
    <row r="7" spans="1:17" ht="78">
      <c r="A7" s="28"/>
      <c r="B7" s="28"/>
      <c r="C7" s="28"/>
      <c r="D7" s="28"/>
      <c r="E7" s="65" t="s">
        <v>29</v>
      </c>
      <c r="F7" s="29" t="s">
        <v>30</v>
      </c>
      <c r="G7" s="29" t="s">
        <v>31</v>
      </c>
      <c r="H7" s="89" t="s">
        <v>32</v>
      </c>
      <c r="I7" s="29" t="s">
        <v>33</v>
      </c>
      <c r="J7" s="29" t="s">
        <v>34</v>
      </c>
      <c r="K7" s="29" t="s">
        <v>34</v>
      </c>
      <c r="L7" s="29" t="s">
        <v>34</v>
      </c>
      <c r="M7" s="30" t="s">
        <v>34</v>
      </c>
      <c r="N7" s="31">
        <f>(100/7)</f>
        <v>14.285714285714286</v>
      </c>
      <c r="O7" s="32">
        <v>0.5</v>
      </c>
      <c r="P7" s="67">
        <f>(N7*O7)/100</f>
        <v>7.1428571428571438E-2</v>
      </c>
      <c r="Q7" s="33"/>
    </row>
    <row r="8" spans="1:17" ht="46.9">
      <c r="A8" s="34"/>
      <c r="B8" s="34"/>
      <c r="C8" s="34"/>
      <c r="D8" s="34"/>
      <c r="E8" s="65" t="s">
        <v>35</v>
      </c>
      <c r="F8" s="35"/>
      <c r="G8" s="35"/>
      <c r="H8" s="90"/>
      <c r="I8" s="35"/>
      <c r="J8" s="35"/>
      <c r="K8" s="35"/>
      <c r="L8" s="35"/>
      <c r="M8" s="36"/>
      <c r="N8" s="37">
        <f t="shared" ref="N8:N13" si="0">(100/7)</f>
        <v>14.285714285714286</v>
      </c>
      <c r="O8" s="38">
        <v>1</v>
      </c>
      <c r="P8" s="68">
        <f t="shared" ref="P8:P13" si="1">(N8*O8)/100</f>
        <v>0.14285714285714288</v>
      </c>
      <c r="Q8" s="39"/>
    </row>
    <row r="9" spans="1:17" ht="46.9">
      <c r="A9" s="34"/>
      <c r="B9" s="34"/>
      <c r="C9" s="34"/>
      <c r="D9" s="34"/>
      <c r="E9" s="65" t="s">
        <v>39</v>
      </c>
      <c r="F9" s="35"/>
      <c r="G9" s="35"/>
      <c r="H9" s="90"/>
      <c r="I9" s="35"/>
      <c r="J9" s="35"/>
      <c r="K9" s="35"/>
      <c r="L9" s="35"/>
      <c r="M9" s="36"/>
      <c r="N9" s="37">
        <f t="shared" si="0"/>
        <v>14.285714285714286</v>
      </c>
      <c r="O9" s="38">
        <v>1</v>
      </c>
      <c r="P9" s="68">
        <f t="shared" si="1"/>
        <v>0.14285714285714288</v>
      </c>
      <c r="Q9" s="39"/>
    </row>
    <row r="10" spans="1:17" ht="46.9">
      <c r="A10" s="34"/>
      <c r="B10" s="34"/>
      <c r="C10" s="34"/>
      <c r="D10" s="34"/>
      <c r="E10" s="65" t="s">
        <v>40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6.9">
      <c r="A11" s="34"/>
      <c r="B11" s="34"/>
      <c r="C11" s="34"/>
      <c r="D11" s="34"/>
      <c r="E11" s="65" t="s">
        <v>41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6.9">
      <c r="A12" s="40"/>
      <c r="B12" s="40"/>
      <c r="C12" s="40"/>
      <c r="D12" s="40"/>
      <c r="E12" s="65" t="s">
        <v>42</v>
      </c>
      <c r="F12" s="41"/>
      <c r="G12" s="41"/>
      <c r="H12" s="91"/>
      <c r="I12" s="41"/>
      <c r="J12" s="41"/>
      <c r="K12" s="41"/>
      <c r="L12" s="41"/>
      <c r="M12" s="42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45" thickBot="1">
      <c r="A13" s="43"/>
      <c r="B13" s="43"/>
      <c r="C13" s="43"/>
      <c r="D13" s="43"/>
      <c r="E13" s="66" t="s">
        <v>43</v>
      </c>
      <c r="F13" s="44"/>
      <c r="G13" s="44"/>
      <c r="H13" s="92"/>
      <c r="I13" s="44"/>
      <c r="J13" s="44"/>
      <c r="K13" s="44"/>
      <c r="L13" s="44"/>
      <c r="M13" s="45"/>
      <c r="N13" s="51">
        <f t="shared" si="0"/>
        <v>14.285714285714286</v>
      </c>
      <c r="O13" s="54">
        <v>1</v>
      </c>
      <c r="P13" s="68">
        <f t="shared" si="1"/>
        <v>0.14285714285714288</v>
      </c>
      <c r="Q13" s="46"/>
    </row>
    <row r="14" spans="1:17" ht="16.149999999999999" thickBot="1">
      <c r="A14" s="47"/>
      <c r="B14" s="47"/>
      <c r="C14" s="47"/>
      <c r="D14" s="47"/>
      <c r="E14" s="70">
        <f>COUNTA(E7:E13)</f>
        <v>7</v>
      </c>
      <c r="F14" s="47"/>
      <c r="G14" s="47"/>
      <c r="H14" s="47"/>
      <c r="I14" s="47"/>
      <c r="J14" s="47"/>
      <c r="K14" s="47"/>
      <c r="L14" s="47"/>
      <c r="M14" s="47"/>
      <c r="N14" s="52">
        <f>SUM(N7:N13)</f>
        <v>100.00000000000001</v>
      </c>
      <c r="O14" s="63" t="s">
        <v>36</v>
      </c>
      <c r="P14" s="69">
        <f>SUM(P7:P13)</f>
        <v>0.92857142857142883</v>
      </c>
      <c r="Q14" s="1"/>
    </row>
    <row r="15" spans="1:17" ht="15.6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9"/>
      <c r="O15" s="48"/>
      <c r="P15" s="50"/>
      <c r="Q15" s="1"/>
    </row>
    <row r="16" spans="1:17" ht="15.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>
      <c r="A17" s="114" t="s">
        <v>37</v>
      </c>
      <c r="B17" s="129"/>
      <c r="C17" s="129"/>
      <c r="D17" s="129"/>
      <c r="E17" s="129"/>
      <c r="F17" s="129"/>
      <c r="G17" s="129"/>
      <c r="H17" s="129"/>
      <c r="I17" s="130"/>
      <c r="J17" s="115">
        <f>SUM(H7:H13)</f>
        <v>0</v>
      </c>
      <c r="K17" s="131"/>
      <c r="L17" s="131"/>
      <c r="M17" s="131"/>
      <c r="N17" s="131"/>
      <c r="O17" s="131"/>
      <c r="P17" s="131"/>
      <c r="Q17" s="132"/>
    </row>
    <row r="18" spans="1:17">
      <c r="A18" s="133"/>
      <c r="B18" s="134"/>
      <c r="C18" s="134"/>
      <c r="D18" s="134"/>
      <c r="E18" s="134"/>
      <c r="F18" s="134"/>
      <c r="G18" s="134"/>
      <c r="H18" s="134"/>
      <c r="I18" s="135"/>
      <c r="J18" s="136"/>
      <c r="K18" s="137"/>
      <c r="L18" s="137"/>
      <c r="M18" s="137"/>
      <c r="N18" s="137"/>
      <c r="O18" s="137"/>
      <c r="P18" s="137"/>
      <c r="Q18" s="138"/>
    </row>
    <row r="21" spans="1:17" ht="15" thickBot="1"/>
    <row r="22" spans="1:17" ht="71.45" customHeight="1" thickBot="1">
      <c r="A22" s="99" t="s">
        <v>38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99" t="s">
        <v>11</v>
      </c>
      <c r="N22" s="100"/>
      <c r="O22" s="100"/>
      <c r="P22" s="100"/>
      <c r="Q22" s="23"/>
    </row>
    <row r="23" spans="1:17" ht="47.45" thickBot="1">
      <c r="A23" s="24" t="s">
        <v>12</v>
      </c>
      <c r="B23" s="25" t="s">
        <v>13</v>
      </c>
      <c r="C23" s="25" t="s">
        <v>14</v>
      </c>
      <c r="D23" s="25" t="s">
        <v>15</v>
      </c>
      <c r="E23" s="25" t="s">
        <v>16</v>
      </c>
      <c r="F23" s="25" t="s">
        <v>17</v>
      </c>
      <c r="G23" s="25" t="s">
        <v>18</v>
      </c>
      <c r="H23" s="25" t="s">
        <v>19</v>
      </c>
      <c r="I23" s="25" t="s">
        <v>20</v>
      </c>
      <c r="J23" s="25" t="s">
        <v>21</v>
      </c>
      <c r="K23" s="25" t="s">
        <v>22</v>
      </c>
      <c r="L23" s="25" t="s">
        <v>23</v>
      </c>
      <c r="M23" s="26" t="s">
        <v>24</v>
      </c>
      <c r="N23" s="26" t="s">
        <v>25</v>
      </c>
      <c r="O23" s="26" t="s">
        <v>26</v>
      </c>
      <c r="P23" s="26" t="s">
        <v>27</v>
      </c>
      <c r="Q23" s="27" t="s">
        <v>28</v>
      </c>
    </row>
    <row r="24" spans="1:17" ht="78">
      <c r="A24" s="28"/>
      <c r="B24" s="28"/>
      <c r="C24" s="28"/>
      <c r="D24" s="28"/>
      <c r="E24" s="65" t="s">
        <v>29</v>
      </c>
      <c r="F24" s="29" t="s">
        <v>30</v>
      </c>
      <c r="G24" s="29" t="s">
        <v>31</v>
      </c>
      <c r="H24" s="89" t="s">
        <v>32</v>
      </c>
      <c r="I24" s="29" t="s">
        <v>33</v>
      </c>
      <c r="J24" s="29" t="s">
        <v>34</v>
      </c>
      <c r="K24" s="29" t="s">
        <v>34</v>
      </c>
      <c r="L24" s="29" t="s">
        <v>34</v>
      </c>
      <c r="M24" s="30" t="s">
        <v>34</v>
      </c>
      <c r="N24" s="31">
        <f>(100/7)</f>
        <v>14.285714285714286</v>
      </c>
      <c r="O24" s="32">
        <v>0.5</v>
      </c>
      <c r="P24" s="67">
        <f>(N24*O24)/100</f>
        <v>7.1428571428571438E-2</v>
      </c>
      <c r="Q24" s="33"/>
    </row>
    <row r="25" spans="1:17" ht="46.9">
      <c r="A25" s="34"/>
      <c r="B25" s="34"/>
      <c r="C25" s="34"/>
      <c r="D25" s="34"/>
      <c r="E25" s="65" t="s">
        <v>35</v>
      </c>
      <c r="F25" s="35"/>
      <c r="G25" s="35"/>
      <c r="H25" s="90"/>
      <c r="I25" s="35"/>
      <c r="J25" s="35"/>
      <c r="K25" s="35"/>
      <c r="L25" s="35"/>
      <c r="M25" s="36"/>
      <c r="N25" s="37">
        <f t="shared" ref="N25:N30" si="2">(100/7)</f>
        <v>14.285714285714286</v>
      </c>
      <c r="O25" s="38">
        <v>1</v>
      </c>
      <c r="P25" s="68">
        <f>(N25*O25)/100</f>
        <v>0.14285714285714288</v>
      </c>
      <c r="Q25" s="39"/>
    </row>
    <row r="26" spans="1:17" ht="46.9">
      <c r="A26" s="34"/>
      <c r="B26" s="34"/>
      <c r="C26" s="34"/>
      <c r="D26" s="34"/>
      <c r="E26" s="65" t="s">
        <v>39</v>
      </c>
      <c r="F26" s="35"/>
      <c r="G26" s="35"/>
      <c r="H26" s="90"/>
      <c r="I26" s="35"/>
      <c r="J26" s="35"/>
      <c r="K26" s="35"/>
      <c r="L26" s="35"/>
      <c r="M26" s="36"/>
      <c r="N26" s="37">
        <f t="shared" si="2"/>
        <v>14.285714285714286</v>
      </c>
      <c r="O26" s="38">
        <v>1</v>
      </c>
      <c r="P26" s="68">
        <f t="shared" ref="P26:P30" si="3">(N26*O26)/100</f>
        <v>0.14285714285714288</v>
      </c>
      <c r="Q26" s="39"/>
    </row>
    <row r="27" spans="1:17" ht="46.9">
      <c r="A27" s="34"/>
      <c r="B27" s="34"/>
      <c r="C27" s="34"/>
      <c r="D27" s="34"/>
      <c r="E27" s="65" t="s">
        <v>40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1</v>
      </c>
      <c r="P27" s="68">
        <f t="shared" si="3"/>
        <v>0.14285714285714288</v>
      </c>
      <c r="Q27" s="39"/>
    </row>
    <row r="28" spans="1:17" ht="46.9">
      <c r="A28" s="34"/>
      <c r="B28" s="34"/>
      <c r="C28" s="34"/>
      <c r="D28" s="34"/>
      <c r="E28" s="65" t="s">
        <v>41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si="3"/>
        <v>0.14285714285714288</v>
      </c>
      <c r="Q28" s="39"/>
    </row>
    <row r="29" spans="1:17" ht="46.9">
      <c r="A29" s="40"/>
      <c r="B29" s="40"/>
      <c r="C29" s="40"/>
      <c r="D29" s="40"/>
      <c r="E29" s="65" t="s">
        <v>42</v>
      </c>
      <c r="F29" s="41"/>
      <c r="G29" s="41"/>
      <c r="H29" s="91"/>
      <c r="I29" s="41"/>
      <c r="J29" s="41"/>
      <c r="K29" s="41"/>
      <c r="L29" s="41"/>
      <c r="M29" s="42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7.45" thickBot="1">
      <c r="A30" s="43"/>
      <c r="B30" s="43"/>
      <c r="C30" s="43"/>
      <c r="D30" s="43"/>
      <c r="E30" s="66" t="s">
        <v>43</v>
      </c>
      <c r="F30" s="44"/>
      <c r="G30" s="44"/>
      <c r="H30" s="92"/>
      <c r="I30" s="44"/>
      <c r="J30" s="44"/>
      <c r="K30" s="44"/>
      <c r="L30" s="44"/>
      <c r="M30" s="45"/>
      <c r="N30" s="51">
        <f t="shared" si="2"/>
        <v>14.285714285714286</v>
      </c>
      <c r="O30" s="54">
        <v>1</v>
      </c>
      <c r="P30" s="68">
        <f t="shared" si="3"/>
        <v>0.14285714285714288</v>
      </c>
      <c r="Q30" s="46"/>
    </row>
    <row r="31" spans="1:17" ht="16.149999999999999" thickBot="1">
      <c r="A31" s="47"/>
      <c r="B31" s="47"/>
      <c r="C31" s="47"/>
      <c r="D31" s="47"/>
      <c r="E31" s="70">
        <f>COUNTA(E24:E30)</f>
        <v>7</v>
      </c>
      <c r="F31" s="47"/>
      <c r="G31" s="47"/>
      <c r="H31" s="47"/>
      <c r="I31" s="47"/>
      <c r="J31" s="47"/>
      <c r="K31" s="47"/>
      <c r="L31" s="47"/>
      <c r="M31" s="47"/>
      <c r="N31" s="52">
        <f>SUM(N24:N30)</f>
        <v>100.00000000000001</v>
      </c>
      <c r="O31" s="63" t="s">
        <v>36</v>
      </c>
      <c r="P31" s="69">
        <f>SUM(P24:P30)</f>
        <v>0.92857142857142883</v>
      </c>
      <c r="Q31" s="1"/>
    </row>
    <row r="32" spans="1:17" ht="15.6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9"/>
      <c r="O32" s="48"/>
      <c r="P32" s="50"/>
      <c r="Q32" s="1"/>
    </row>
    <row r="33" spans="1:17" ht="10.9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45" customHeight="1">
      <c r="A34" s="114" t="s">
        <v>37</v>
      </c>
      <c r="B34" s="129"/>
      <c r="C34" s="129"/>
      <c r="D34" s="129"/>
      <c r="E34" s="129"/>
      <c r="F34" s="129"/>
      <c r="G34" s="129"/>
      <c r="H34" s="129"/>
      <c r="I34" s="130"/>
      <c r="J34" s="115">
        <f>SUM(H24:H30)</f>
        <v>0</v>
      </c>
      <c r="K34" s="131"/>
      <c r="L34" s="131"/>
      <c r="M34" s="131"/>
      <c r="N34" s="131"/>
      <c r="O34" s="131"/>
      <c r="P34" s="131"/>
      <c r="Q34" s="132"/>
    </row>
    <row r="35" spans="1:17">
      <c r="A35" s="133"/>
      <c r="B35" s="134"/>
      <c r="C35" s="134"/>
      <c r="D35" s="134"/>
      <c r="E35" s="134"/>
      <c r="F35" s="134"/>
      <c r="G35" s="134"/>
      <c r="H35" s="134"/>
      <c r="I35" s="135"/>
      <c r="J35" s="136"/>
      <c r="K35" s="137"/>
      <c r="L35" s="137"/>
      <c r="M35" s="137"/>
      <c r="N35" s="137"/>
      <c r="O35" s="137"/>
      <c r="P35" s="137"/>
      <c r="Q35" s="138"/>
    </row>
    <row r="38" spans="1:17">
      <c r="A38" s="114" t="s">
        <v>44</v>
      </c>
      <c r="B38" s="129"/>
      <c r="C38" s="129"/>
      <c r="D38" s="129"/>
      <c r="E38" s="129"/>
      <c r="F38" s="129"/>
      <c r="G38" s="129"/>
      <c r="H38" s="129"/>
      <c r="I38" s="130"/>
      <c r="J38" s="115">
        <f>SUM(J17,J34)</f>
        <v>0</v>
      </c>
      <c r="K38" s="131"/>
      <c r="L38" s="131"/>
      <c r="M38" s="131"/>
      <c r="N38" s="131"/>
      <c r="O38" s="131"/>
      <c r="P38" s="131"/>
      <c r="Q38" s="132"/>
    </row>
    <row r="39" spans="1:17">
      <c r="A39" s="133"/>
      <c r="B39" s="134"/>
      <c r="C39" s="134"/>
      <c r="D39" s="134"/>
      <c r="E39" s="134"/>
      <c r="F39" s="134"/>
      <c r="G39" s="134"/>
      <c r="H39" s="134"/>
      <c r="I39" s="135"/>
      <c r="J39" s="136"/>
      <c r="K39" s="137"/>
      <c r="L39" s="137"/>
      <c r="M39" s="137"/>
      <c r="N39" s="137"/>
      <c r="O39" s="137"/>
      <c r="P39" s="137"/>
      <c r="Q39" s="138"/>
    </row>
  </sheetData>
  <mergeCells count="13">
    <mergeCell ref="A38:I39"/>
    <mergeCell ref="J38:Q39"/>
    <mergeCell ref="A17:I18"/>
    <mergeCell ref="J17:Q18"/>
    <mergeCell ref="A22:L22"/>
    <mergeCell ref="M22:P22"/>
    <mergeCell ref="A34:I35"/>
    <mergeCell ref="J34:Q35"/>
    <mergeCell ref="A1:A2"/>
    <mergeCell ref="B1:O2"/>
    <mergeCell ref="A4:Q4"/>
    <mergeCell ref="A5:L5"/>
    <mergeCell ref="M5:P5"/>
  </mergeCells>
  <conditionalFormatting sqref="O15">
    <cfRule type="iconSet" priority="8">
      <iconSet iconSet="3Symbols">
        <cfvo type="percent" val="0"/>
        <cfvo type="num" val="0.55000000000000004"/>
        <cfvo type="num" val="0.8"/>
      </iconSet>
    </cfRule>
  </conditionalFormatting>
  <conditionalFormatting sqref="O7:O13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4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24:O30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1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Q39"/>
  <sheetViews>
    <sheetView tabSelected="1" zoomScale="50" zoomScaleNormal="50" workbookViewId="0">
      <selection activeCell="J19" sqref="J19"/>
    </sheetView>
  </sheetViews>
  <sheetFormatPr defaultColWidth="11.42578125" defaultRowHeight="14.4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51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81" t="s">
        <v>2</v>
      </c>
    </row>
    <row r="2" spans="1:17" ht="60.75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80" t="s">
        <v>4</v>
      </c>
    </row>
    <row r="3" spans="1:17" ht="15" thickBot="1"/>
    <row r="4" spans="1:17" ht="33" customHeight="1" thickBot="1">
      <c r="A4" s="96" t="s">
        <v>52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</row>
    <row r="5" spans="1:17" ht="51.75" customHeight="1" thickBot="1">
      <c r="A5" s="99" t="s">
        <v>10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99" t="s">
        <v>11</v>
      </c>
      <c r="N5" s="100"/>
      <c r="O5" s="100"/>
      <c r="P5" s="100"/>
      <c r="Q5" s="23"/>
    </row>
    <row r="6" spans="1:17" ht="143.25" customHeight="1" thickBot="1">
      <c r="A6" s="24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 t="s">
        <v>17</v>
      </c>
      <c r="G6" s="25" t="s">
        <v>18</v>
      </c>
      <c r="H6" s="25" t="s">
        <v>19</v>
      </c>
      <c r="I6" s="25" t="s">
        <v>20</v>
      </c>
      <c r="J6" s="25" t="s">
        <v>21</v>
      </c>
      <c r="K6" s="25" t="s">
        <v>22</v>
      </c>
      <c r="L6" s="25" t="s">
        <v>23</v>
      </c>
      <c r="M6" s="26" t="s">
        <v>24</v>
      </c>
      <c r="N6" s="26" t="s">
        <v>25</v>
      </c>
      <c r="O6" s="26" t="s">
        <v>26</v>
      </c>
      <c r="P6" s="26" t="s">
        <v>27</v>
      </c>
      <c r="Q6" s="27" t="s">
        <v>28</v>
      </c>
    </row>
    <row r="7" spans="1:17" ht="78">
      <c r="A7" s="28"/>
      <c r="B7" s="28"/>
      <c r="C7" s="28"/>
      <c r="D7" s="28"/>
      <c r="E7" s="65" t="s">
        <v>29</v>
      </c>
      <c r="F7" s="29" t="s">
        <v>30</v>
      </c>
      <c r="G7" s="29" t="s">
        <v>31</v>
      </c>
      <c r="H7" s="89" t="s">
        <v>32</v>
      </c>
      <c r="I7" s="29" t="s">
        <v>33</v>
      </c>
      <c r="J7" s="29" t="s">
        <v>34</v>
      </c>
      <c r="K7" s="29" t="s">
        <v>34</v>
      </c>
      <c r="L7" s="29" t="s">
        <v>34</v>
      </c>
      <c r="M7" s="30" t="s">
        <v>34</v>
      </c>
      <c r="N7" s="31">
        <f>(100/7)</f>
        <v>14.285714285714286</v>
      </c>
      <c r="O7" s="32">
        <v>0.5</v>
      </c>
      <c r="P7" s="67">
        <f>(N7*O7)/100</f>
        <v>7.1428571428571438E-2</v>
      </c>
      <c r="Q7" s="33"/>
    </row>
    <row r="8" spans="1:17" ht="46.9">
      <c r="A8" s="34"/>
      <c r="B8" s="34"/>
      <c r="C8" s="34"/>
      <c r="D8" s="34"/>
      <c r="E8" s="65" t="s">
        <v>35</v>
      </c>
      <c r="F8" s="35"/>
      <c r="G8" s="35"/>
      <c r="H8" s="90"/>
      <c r="I8" s="35"/>
      <c r="J8" s="35"/>
      <c r="K8" s="35"/>
      <c r="L8" s="35"/>
      <c r="M8" s="36"/>
      <c r="N8" s="37">
        <f t="shared" ref="N8:N13" si="0">(100/7)</f>
        <v>14.285714285714286</v>
      </c>
      <c r="O8" s="38">
        <v>1</v>
      </c>
      <c r="P8" s="68">
        <f t="shared" ref="P8:P13" si="1">(N8*O8)/100</f>
        <v>0.14285714285714288</v>
      </c>
      <c r="Q8" s="39"/>
    </row>
    <row r="9" spans="1:17" ht="46.9">
      <c r="A9" s="34"/>
      <c r="B9" s="34"/>
      <c r="C9" s="34"/>
      <c r="D9" s="34"/>
      <c r="E9" s="65" t="s">
        <v>39</v>
      </c>
      <c r="F9" s="35"/>
      <c r="G9" s="35"/>
      <c r="H9" s="90"/>
      <c r="I9" s="35"/>
      <c r="J9" s="35"/>
      <c r="K9" s="35"/>
      <c r="L9" s="35"/>
      <c r="M9" s="36"/>
      <c r="N9" s="37">
        <f t="shared" si="0"/>
        <v>14.285714285714286</v>
      </c>
      <c r="O9" s="38">
        <v>1</v>
      </c>
      <c r="P9" s="68">
        <f t="shared" si="1"/>
        <v>0.14285714285714288</v>
      </c>
      <c r="Q9" s="39"/>
    </row>
    <row r="10" spans="1:17" ht="46.9">
      <c r="A10" s="34"/>
      <c r="B10" s="34"/>
      <c r="C10" s="34"/>
      <c r="D10" s="34"/>
      <c r="E10" s="65" t="s">
        <v>40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6.9">
      <c r="A11" s="34"/>
      <c r="B11" s="34"/>
      <c r="C11" s="34"/>
      <c r="D11" s="34"/>
      <c r="E11" s="65" t="s">
        <v>41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6.9">
      <c r="A12" s="40"/>
      <c r="B12" s="40"/>
      <c r="C12" s="40"/>
      <c r="D12" s="40"/>
      <c r="E12" s="65" t="s">
        <v>42</v>
      </c>
      <c r="F12" s="41"/>
      <c r="G12" s="41"/>
      <c r="H12" s="91"/>
      <c r="I12" s="41"/>
      <c r="J12" s="41"/>
      <c r="K12" s="41"/>
      <c r="L12" s="41"/>
      <c r="M12" s="42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45" thickBot="1">
      <c r="A13" s="43"/>
      <c r="B13" s="43"/>
      <c r="C13" s="43"/>
      <c r="D13" s="43"/>
      <c r="E13" s="66" t="s">
        <v>43</v>
      </c>
      <c r="F13" s="44"/>
      <c r="G13" s="44"/>
      <c r="H13" s="92"/>
      <c r="I13" s="44"/>
      <c r="J13" s="44"/>
      <c r="K13" s="44"/>
      <c r="L13" s="44"/>
      <c r="M13" s="45"/>
      <c r="N13" s="51">
        <f t="shared" si="0"/>
        <v>14.285714285714286</v>
      </c>
      <c r="O13" s="54">
        <v>1</v>
      </c>
      <c r="P13" s="68">
        <f t="shared" si="1"/>
        <v>0.14285714285714288</v>
      </c>
      <c r="Q13" s="46"/>
    </row>
    <row r="14" spans="1:17" ht="16.149999999999999" thickBot="1">
      <c r="A14" s="47"/>
      <c r="B14" s="47"/>
      <c r="C14" s="47"/>
      <c r="D14" s="47"/>
      <c r="E14" s="70">
        <f>COUNTA(E7:E13)</f>
        <v>7</v>
      </c>
      <c r="F14" s="47"/>
      <c r="G14" s="47"/>
      <c r="H14" s="47"/>
      <c r="I14" s="47"/>
      <c r="J14" s="47"/>
      <c r="K14" s="47"/>
      <c r="L14" s="47"/>
      <c r="M14" s="47"/>
      <c r="N14" s="52">
        <f>SUM(N7:N13)</f>
        <v>100.00000000000001</v>
      </c>
      <c r="O14" s="63" t="s">
        <v>36</v>
      </c>
      <c r="P14" s="69">
        <f>SUM(P7:P13)</f>
        <v>0.92857142857142883</v>
      </c>
      <c r="Q14" s="1"/>
    </row>
    <row r="15" spans="1:17" ht="15.6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9"/>
      <c r="O15" s="48"/>
      <c r="P15" s="50"/>
      <c r="Q15" s="1"/>
    </row>
    <row r="16" spans="1:17" ht="15.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>
      <c r="A17" s="114" t="s">
        <v>37</v>
      </c>
      <c r="B17" s="129"/>
      <c r="C17" s="129"/>
      <c r="D17" s="129"/>
      <c r="E17" s="129"/>
      <c r="F17" s="129"/>
      <c r="G17" s="129"/>
      <c r="H17" s="129"/>
      <c r="I17" s="130"/>
      <c r="J17" s="115">
        <f>SUM(H7:H13)</f>
        <v>0</v>
      </c>
      <c r="K17" s="131"/>
      <c r="L17" s="131"/>
      <c r="M17" s="131"/>
      <c r="N17" s="131"/>
      <c r="O17" s="131"/>
      <c r="P17" s="131"/>
      <c r="Q17" s="132"/>
    </row>
    <row r="18" spans="1:17">
      <c r="A18" s="133"/>
      <c r="B18" s="134"/>
      <c r="C18" s="134"/>
      <c r="D18" s="134"/>
      <c r="E18" s="134"/>
      <c r="F18" s="134"/>
      <c r="G18" s="134"/>
      <c r="H18" s="134"/>
      <c r="I18" s="135"/>
      <c r="J18" s="136"/>
      <c r="K18" s="137"/>
      <c r="L18" s="137"/>
      <c r="M18" s="137"/>
      <c r="N18" s="137"/>
      <c r="O18" s="137"/>
      <c r="P18" s="137"/>
      <c r="Q18" s="138"/>
    </row>
    <row r="21" spans="1:17" ht="15" thickBot="1"/>
    <row r="22" spans="1:17" ht="63" customHeight="1" thickBot="1">
      <c r="A22" s="99" t="s">
        <v>38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99" t="s">
        <v>11</v>
      </c>
      <c r="N22" s="100"/>
      <c r="O22" s="100"/>
      <c r="P22" s="100"/>
      <c r="Q22" s="23"/>
    </row>
    <row r="23" spans="1:17" ht="47.45" thickBot="1">
      <c r="A23" s="24" t="s">
        <v>12</v>
      </c>
      <c r="B23" s="25" t="s">
        <v>13</v>
      </c>
      <c r="C23" s="25" t="s">
        <v>14</v>
      </c>
      <c r="D23" s="25" t="s">
        <v>15</v>
      </c>
      <c r="E23" s="25" t="s">
        <v>16</v>
      </c>
      <c r="F23" s="25" t="s">
        <v>17</v>
      </c>
      <c r="G23" s="25" t="s">
        <v>18</v>
      </c>
      <c r="H23" s="25" t="s">
        <v>19</v>
      </c>
      <c r="I23" s="25" t="s">
        <v>20</v>
      </c>
      <c r="J23" s="25" t="s">
        <v>21</v>
      </c>
      <c r="K23" s="25" t="s">
        <v>22</v>
      </c>
      <c r="L23" s="25" t="s">
        <v>23</v>
      </c>
      <c r="M23" s="26" t="s">
        <v>24</v>
      </c>
      <c r="N23" s="26" t="s">
        <v>25</v>
      </c>
      <c r="O23" s="26" t="s">
        <v>26</v>
      </c>
      <c r="P23" s="26" t="s">
        <v>27</v>
      </c>
      <c r="Q23" s="27" t="s">
        <v>28</v>
      </c>
    </row>
    <row r="24" spans="1:17" ht="78">
      <c r="A24" s="28"/>
      <c r="B24" s="28"/>
      <c r="C24" s="28"/>
      <c r="D24" s="28"/>
      <c r="E24" s="65" t="s">
        <v>29</v>
      </c>
      <c r="F24" s="29" t="s">
        <v>30</v>
      </c>
      <c r="G24" s="29" t="s">
        <v>31</v>
      </c>
      <c r="H24" s="89" t="s">
        <v>32</v>
      </c>
      <c r="I24" s="29" t="s">
        <v>33</v>
      </c>
      <c r="J24" s="29" t="s">
        <v>34</v>
      </c>
      <c r="K24" s="29" t="s">
        <v>34</v>
      </c>
      <c r="L24" s="29" t="s">
        <v>34</v>
      </c>
      <c r="M24" s="30" t="s">
        <v>34</v>
      </c>
      <c r="N24" s="31">
        <f>(100/7)</f>
        <v>14.285714285714286</v>
      </c>
      <c r="O24" s="32">
        <v>0.5</v>
      </c>
      <c r="P24" s="67">
        <f>(N24*O24)/100</f>
        <v>7.1428571428571438E-2</v>
      </c>
      <c r="Q24" s="33"/>
    </row>
    <row r="25" spans="1:17" ht="46.9">
      <c r="A25" s="34"/>
      <c r="B25" s="34"/>
      <c r="C25" s="34"/>
      <c r="D25" s="34"/>
      <c r="E25" s="65" t="s">
        <v>35</v>
      </c>
      <c r="F25" s="35"/>
      <c r="G25" s="35"/>
      <c r="H25" s="90"/>
      <c r="I25" s="35"/>
      <c r="J25" s="35"/>
      <c r="K25" s="35"/>
      <c r="L25" s="35"/>
      <c r="M25" s="36"/>
      <c r="N25" s="37">
        <f t="shared" ref="N25:N30" si="2">(100/7)</f>
        <v>14.285714285714286</v>
      </c>
      <c r="O25" s="38">
        <v>1</v>
      </c>
      <c r="P25" s="68">
        <f>(N25*O25)/100</f>
        <v>0.14285714285714288</v>
      </c>
      <c r="Q25" s="39"/>
    </row>
    <row r="26" spans="1:17" ht="46.9">
      <c r="A26" s="34"/>
      <c r="B26" s="34"/>
      <c r="C26" s="34"/>
      <c r="D26" s="34"/>
      <c r="E26" s="65" t="s">
        <v>39</v>
      </c>
      <c r="F26" s="35"/>
      <c r="G26" s="35"/>
      <c r="H26" s="90"/>
      <c r="I26" s="35"/>
      <c r="J26" s="35"/>
      <c r="K26" s="35"/>
      <c r="L26" s="35"/>
      <c r="M26" s="36"/>
      <c r="N26" s="37">
        <f t="shared" si="2"/>
        <v>14.285714285714286</v>
      </c>
      <c r="O26" s="38">
        <v>1</v>
      </c>
      <c r="P26" s="68">
        <f t="shared" ref="P26:P30" si="3">(N26*O26)/100</f>
        <v>0.14285714285714288</v>
      </c>
      <c r="Q26" s="39"/>
    </row>
    <row r="27" spans="1:17" ht="46.9">
      <c r="A27" s="34"/>
      <c r="B27" s="34"/>
      <c r="C27" s="34"/>
      <c r="D27" s="34"/>
      <c r="E27" s="65" t="s">
        <v>40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1</v>
      </c>
      <c r="P27" s="68">
        <f t="shared" si="3"/>
        <v>0.14285714285714288</v>
      </c>
      <c r="Q27" s="39"/>
    </row>
    <row r="28" spans="1:17" ht="46.9">
      <c r="A28" s="34"/>
      <c r="B28" s="34"/>
      <c r="C28" s="34"/>
      <c r="D28" s="34"/>
      <c r="E28" s="65" t="s">
        <v>41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si="3"/>
        <v>0.14285714285714288</v>
      </c>
      <c r="Q28" s="39"/>
    </row>
    <row r="29" spans="1:17" ht="46.9">
      <c r="A29" s="40"/>
      <c r="B29" s="40"/>
      <c r="C29" s="40"/>
      <c r="D29" s="40"/>
      <c r="E29" s="65" t="s">
        <v>42</v>
      </c>
      <c r="F29" s="41"/>
      <c r="G29" s="41"/>
      <c r="H29" s="91"/>
      <c r="I29" s="41"/>
      <c r="J29" s="41"/>
      <c r="K29" s="41"/>
      <c r="L29" s="41"/>
      <c r="M29" s="42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7.45" thickBot="1">
      <c r="A30" s="43"/>
      <c r="B30" s="43"/>
      <c r="C30" s="43"/>
      <c r="D30" s="43"/>
      <c r="E30" s="66" t="s">
        <v>43</v>
      </c>
      <c r="F30" s="44"/>
      <c r="G30" s="44"/>
      <c r="H30" s="92"/>
      <c r="I30" s="44"/>
      <c r="J30" s="44"/>
      <c r="K30" s="44"/>
      <c r="L30" s="44"/>
      <c r="M30" s="45"/>
      <c r="N30" s="51">
        <f t="shared" si="2"/>
        <v>14.285714285714286</v>
      </c>
      <c r="O30" s="54">
        <v>1</v>
      </c>
      <c r="P30" s="68">
        <f t="shared" si="3"/>
        <v>0.14285714285714288</v>
      </c>
      <c r="Q30" s="46"/>
    </row>
    <row r="31" spans="1:17" ht="16.149999999999999" thickBot="1">
      <c r="A31" s="47"/>
      <c r="B31" s="47"/>
      <c r="C31" s="47"/>
      <c r="D31" s="47"/>
      <c r="E31" s="70">
        <f>COUNTA(E24:E30)</f>
        <v>7</v>
      </c>
      <c r="F31" s="47"/>
      <c r="G31" s="47"/>
      <c r="H31" s="47"/>
      <c r="I31" s="47"/>
      <c r="J31" s="47"/>
      <c r="K31" s="47"/>
      <c r="L31" s="47"/>
      <c r="M31" s="47"/>
      <c r="N31" s="52">
        <f>SUM(N24:N30)</f>
        <v>100.00000000000001</v>
      </c>
      <c r="O31" s="63" t="s">
        <v>36</v>
      </c>
      <c r="P31" s="69">
        <f>SUM(P24:P30)</f>
        <v>0.92857142857142883</v>
      </c>
      <c r="Q31" s="1"/>
    </row>
    <row r="32" spans="1:17" ht="15.6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9"/>
      <c r="O32" s="48"/>
      <c r="P32" s="50"/>
      <c r="Q32" s="1"/>
    </row>
    <row r="33" spans="1:17" ht="10.9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45" customHeight="1">
      <c r="A34" s="114" t="s">
        <v>37</v>
      </c>
      <c r="B34" s="129"/>
      <c r="C34" s="129"/>
      <c r="D34" s="129"/>
      <c r="E34" s="129"/>
      <c r="F34" s="129"/>
      <c r="G34" s="129"/>
      <c r="H34" s="129"/>
      <c r="I34" s="130"/>
      <c r="J34" s="115">
        <f>SUM(H24:H30)</f>
        <v>0</v>
      </c>
      <c r="K34" s="131"/>
      <c r="L34" s="131"/>
      <c r="M34" s="131"/>
      <c r="N34" s="131"/>
      <c r="O34" s="131"/>
      <c r="P34" s="131"/>
      <c r="Q34" s="132"/>
    </row>
    <row r="35" spans="1:17">
      <c r="A35" s="133"/>
      <c r="B35" s="134"/>
      <c r="C35" s="134"/>
      <c r="D35" s="134"/>
      <c r="E35" s="134"/>
      <c r="F35" s="134"/>
      <c r="G35" s="134"/>
      <c r="H35" s="134"/>
      <c r="I35" s="135"/>
      <c r="J35" s="136"/>
      <c r="K35" s="137"/>
      <c r="L35" s="137"/>
      <c r="M35" s="137"/>
      <c r="N35" s="137"/>
      <c r="O35" s="137"/>
      <c r="P35" s="137"/>
      <c r="Q35" s="138"/>
    </row>
    <row r="38" spans="1:17">
      <c r="A38" s="114" t="s">
        <v>44</v>
      </c>
      <c r="B38" s="129"/>
      <c r="C38" s="129"/>
      <c r="D38" s="129"/>
      <c r="E38" s="129"/>
      <c r="F38" s="129"/>
      <c r="G38" s="129"/>
      <c r="H38" s="129"/>
      <c r="I38" s="130"/>
      <c r="J38" s="115">
        <f>SUM(J17,J34)</f>
        <v>0</v>
      </c>
      <c r="K38" s="131"/>
      <c r="L38" s="131"/>
      <c r="M38" s="131"/>
      <c r="N38" s="131"/>
      <c r="O38" s="131"/>
      <c r="P38" s="131"/>
      <c r="Q38" s="132"/>
    </row>
    <row r="39" spans="1:17">
      <c r="A39" s="133"/>
      <c r="B39" s="134"/>
      <c r="C39" s="134"/>
      <c r="D39" s="134"/>
      <c r="E39" s="134"/>
      <c r="F39" s="134"/>
      <c r="G39" s="134"/>
      <c r="H39" s="134"/>
      <c r="I39" s="135"/>
      <c r="J39" s="136"/>
      <c r="K39" s="137"/>
      <c r="L39" s="137"/>
      <c r="M39" s="137"/>
      <c r="N39" s="137"/>
      <c r="O39" s="137"/>
      <c r="P39" s="137"/>
      <c r="Q39" s="138"/>
    </row>
  </sheetData>
  <mergeCells count="13">
    <mergeCell ref="A38:I39"/>
    <mergeCell ref="J38:Q39"/>
    <mergeCell ref="A17:I18"/>
    <mergeCell ref="J17:Q18"/>
    <mergeCell ref="A22:L22"/>
    <mergeCell ref="M22:P22"/>
    <mergeCell ref="A34:I35"/>
    <mergeCell ref="J34:Q35"/>
    <mergeCell ref="A1:A2"/>
    <mergeCell ref="B1:O2"/>
    <mergeCell ref="A4:Q4"/>
    <mergeCell ref="A5:L5"/>
    <mergeCell ref="M5:P5"/>
  </mergeCells>
  <conditionalFormatting sqref="O15">
    <cfRule type="iconSet" priority="7">
      <iconSet iconSet="3Symbols">
        <cfvo type="percent" val="0"/>
        <cfvo type="num" val="0.55000000000000004"/>
        <cfvo type="num" val="0.8"/>
      </iconSet>
    </cfRule>
  </conditionalFormatting>
  <conditionalFormatting sqref="O7:O13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4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24:O30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1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Q39"/>
  <sheetViews>
    <sheetView topLeftCell="A5" zoomScale="50" zoomScaleNormal="50" workbookViewId="0">
      <selection activeCell="J19" sqref="J19"/>
    </sheetView>
  </sheetViews>
  <sheetFormatPr defaultColWidth="11.42578125" defaultRowHeight="14.45"/>
  <cols>
    <col min="1" max="1" width="54" customWidth="1"/>
    <col min="2" max="2" width="44.85546875" customWidth="1"/>
    <col min="3" max="3" width="55.42578125" customWidth="1"/>
    <col min="4" max="4" width="21.5703125" customWidth="1"/>
    <col min="5" max="5" width="18.85546875" customWidth="1"/>
    <col min="6" max="6" width="18.7109375" customWidth="1"/>
    <col min="7" max="7" width="16" customWidth="1"/>
    <col min="8" max="8" width="17.140625" customWidth="1"/>
    <col min="9" max="9" width="18.42578125" customWidth="1"/>
    <col min="10" max="10" width="15.140625" customWidth="1"/>
    <col min="11" max="11" width="16.7109375" customWidth="1"/>
    <col min="12" max="12" width="20.5703125" customWidth="1"/>
    <col min="13" max="13" width="42.42578125" customWidth="1"/>
    <col min="14" max="14" width="23.85546875" customWidth="1"/>
    <col min="15" max="15" width="25.85546875" customWidth="1"/>
    <col min="16" max="16" width="19.5703125" customWidth="1"/>
    <col min="17" max="17" width="41.42578125" customWidth="1"/>
  </cols>
  <sheetData>
    <row r="1" spans="1:17" ht="54" customHeight="1" thickBot="1">
      <c r="A1" s="93"/>
      <c r="B1" s="108" t="s">
        <v>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76" t="s">
        <v>1</v>
      </c>
      <c r="Q1" s="81" t="s">
        <v>2</v>
      </c>
    </row>
    <row r="2" spans="1:17" ht="46.5" customHeight="1" thickBot="1">
      <c r="A2" s="128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78" t="s">
        <v>3</v>
      </c>
      <c r="Q2" s="80" t="s">
        <v>4</v>
      </c>
    </row>
    <row r="3" spans="1:17" ht="15" thickBot="1"/>
    <row r="4" spans="1:17" ht="33" customHeight="1" thickBot="1">
      <c r="A4" s="96" t="s">
        <v>53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</row>
    <row r="5" spans="1:17" ht="51.75" customHeight="1" thickBot="1">
      <c r="A5" s="99" t="s">
        <v>10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99" t="s">
        <v>11</v>
      </c>
      <c r="N5" s="100"/>
      <c r="O5" s="100"/>
      <c r="P5" s="100"/>
      <c r="Q5" s="23"/>
    </row>
    <row r="6" spans="1:17" ht="143.25" customHeight="1" thickBot="1">
      <c r="A6" s="24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 t="s">
        <v>17</v>
      </c>
      <c r="G6" s="25" t="s">
        <v>18</v>
      </c>
      <c r="H6" s="25" t="s">
        <v>19</v>
      </c>
      <c r="I6" s="25" t="s">
        <v>20</v>
      </c>
      <c r="J6" s="25" t="s">
        <v>21</v>
      </c>
      <c r="K6" s="25" t="s">
        <v>22</v>
      </c>
      <c r="L6" s="25" t="s">
        <v>23</v>
      </c>
      <c r="M6" s="26" t="s">
        <v>24</v>
      </c>
      <c r="N6" s="26" t="s">
        <v>25</v>
      </c>
      <c r="O6" s="26" t="s">
        <v>26</v>
      </c>
      <c r="P6" s="26" t="s">
        <v>27</v>
      </c>
      <c r="Q6" s="27" t="s">
        <v>28</v>
      </c>
    </row>
    <row r="7" spans="1:17" ht="78">
      <c r="A7" s="28"/>
      <c r="B7" s="28"/>
      <c r="C7" s="28"/>
      <c r="D7" s="28"/>
      <c r="E7" s="65" t="s">
        <v>29</v>
      </c>
      <c r="F7" s="29" t="s">
        <v>30</v>
      </c>
      <c r="G7" s="29" t="s">
        <v>31</v>
      </c>
      <c r="H7" s="89" t="s">
        <v>32</v>
      </c>
      <c r="I7" s="29" t="s">
        <v>33</v>
      </c>
      <c r="J7" s="29" t="s">
        <v>34</v>
      </c>
      <c r="K7" s="29" t="s">
        <v>34</v>
      </c>
      <c r="L7" s="29" t="s">
        <v>34</v>
      </c>
      <c r="M7" s="30" t="s">
        <v>34</v>
      </c>
      <c r="N7" s="31">
        <f>(100/7)</f>
        <v>14.285714285714286</v>
      </c>
      <c r="O7" s="32">
        <v>0.5</v>
      </c>
      <c r="P7" s="67">
        <f>(N7*O7)/100</f>
        <v>7.1428571428571438E-2</v>
      </c>
      <c r="Q7" s="33"/>
    </row>
    <row r="8" spans="1:17" ht="46.9">
      <c r="A8" s="34"/>
      <c r="B8" s="34"/>
      <c r="C8" s="34"/>
      <c r="D8" s="34"/>
      <c r="E8" s="65" t="s">
        <v>35</v>
      </c>
      <c r="F8" s="35"/>
      <c r="G8" s="35"/>
      <c r="H8" s="90"/>
      <c r="I8" s="35"/>
      <c r="J8" s="35"/>
      <c r="K8" s="35"/>
      <c r="L8" s="35"/>
      <c r="M8" s="36"/>
      <c r="N8" s="37">
        <f t="shared" ref="N8:N13" si="0">(100/7)</f>
        <v>14.285714285714286</v>
      </c>
      <c r="O8" s="38">
        <v>1</v>
      </c>
      <c r="P8" s="68">
        <f t="shared" ref="P8:P13" si="1">(N8*O8)/100</f>
        <v>0.14285714285714288</v>
      </c>
      <c r="Q8" s="39"/>
    </row>
    <row r="9" spans="1:17" ht="46.9">
      <c r="A9" s="34"/>
      <c r="B9" s="34"/>
      <c r="C9" s="34"/>
      <c r="D9" s="34"/>
      <c r="E9" s="65" t="s">
        <v>39</v>
      </c>
      <c r="F9" s="35"/>
      <c r="G9" s="35"/>
      <c r="H9" s="90"/>
      <c r="I9" s="35"/>
      <c r="J9" s="35"/>
      <c r="K9" s="35"/>
      <c r="L9" s="35"/>
      <c r="M9" s="36"/>
      <c r="N9" s="37">
        <f t="shared" si="0"/>
        <v>14.285714285714286</v>
      </c>
      <c r="O9" s="38">
        <v>1</v>
      </c>
      <c r="P9" s="68">
        <f t="shared" si="1"/>
        <v>0.14285714285714288</v>
      </c>
      <c r="Q9" s="39"/>
    </row>
    <row r="10" spans="1:17" ht="46.9">
      <c r="A10" s="34"/>
      <c r="B10" s="34"/>
      <c r="C10" s="34"/>
      <c r="D10" s="34"/>
      <c r="E10" s="65" t="s">
        <v>40</v>
      </c>
      <c r="F10" s="35"/>
      <c r="G10" s="35"/>
      <c r="H10" s="90"/>
      <c r="I10" s="35"/>
      <c r="J10" s="35"/>
      <c r="K10" s="35"/>
      <c r="L10" s="35"/>
      <c r="M10" s="36"/>
      <c r="N10" s="37">
        <f t="shared" si="0"/>
        <v>14.285714285714286</v>
      </c>
      <c r="O10" s="38">
        <v>1</v>
      </c>
      <c r="P10" s="68">
        <f t="shared" si="1"/>
        <v>0.14285714285714288</v>
      </c>
      <c r="Q10" s="39"/>
    </row>
    <row r="11" spans="1:17" ht="46.9">
      <c r="A11" s="34"/>
      <c r="B11" s="34"/>
      <c r="C11" s="34"/>
      <c r="D11" s="34"/>
      <c r="E11" s="65" t="s">
        <v>41</v>
      </c>
      <c r="F11" s="35"/>
      <c r="G11" s="35"/>
      <c r="H11" s="90"/>
      <c r="I11" s="35"/>
      <c r="J11" s="35"/>
      <c r="K11" s="35"/>
      <c r="L11" s="35"/>
      <c r="M11" s="36"/>
      <c r="N11" s="37">
        <f t="shared" si="0"/>
        <v>14.285714285714286</v>
      </c>
      <c r="O11" s="38">
        <v>1</v>
      </c>
      <c r="P11" s="68">
        <f t="shared" si="1"/>
        <v>0.14285714285714288</v>
      </c>
      <c r="Q11" s="39"/>
    </row>
    <row r="12" spans="1:17" ht="46.9">
      <c r="A12" s="40"/>
      <c r="B12" s="40"/>
      <c r="C12" s="40"/>
      <c r="D12" s="40"/>
      <c r="E12" s="65" t="s">
        <v>42</v>
      </c>
      <c r="F12" s="41"/>
      <c r="G12" s="41"/>
      <c r="H12" s="91"/>
      <c r="I12" s="41"/>
      <c r="J12" s="41"/>
      <c r="K12" s="41"/>
      <c r="L12" s="41"/>
      <c r="M12" s="42"/>
      <c r="N12" s="37">
        <f t="shared" si="0"/>
        <v>14.285714285714286</v>
      </c>
      <c r="O12" s="38">
        <v>1</v>
      </c>
      <c r="P12" s="68">
        <f t="shared" si="1"/>
        <v>0.14285714285714288</v>
      </c>
      <c r="Q12" s="39"/>
    </row>
    <row r="13" spans="1:17" ht="47.45" thickBot="1">
      <c r="A13" s="43"/>
      <c r="B13" s="43"/>
      <c r="C13" s="43"/>
      <c r="D13" s="43"/>
      <c r="E13" s="66" t="s">
        <v>43</v>
      </c>
      <c r="F13" s="44"/>
      <c r="G13" s="44"/>
      <c r="H13" s="92"/>
      <c r="I13" s="44"/>
      <c r="J13" s="44"/>
      <c r="K13" s="44"/>
      <c r="L13" s="44"/>
      <c r="M13" s="45"/>
      <c r="N13" s="51">
        <f t="shared" si="0"/>
        <v>14.285714285714286</v>
      </c>
      <c r="O13" s="54">
        <v>1</v>
      </c>
      <c r="P13" s="68">
        <f t="shared" si="1"/>
        <v>0.14285714285714288</v>
      </c>
      <c r="Q13" s="46"/>
    </row>
    <row r="14" spans="1:17" ht="16.149999999999999" thickBot="1">
      <c r="A14" s="47"/>
      <c r="B14" s="47"/>
      <c r="C14" s="47"/>
      <c r="D14" s="47"/>
      <c r="E14" s="70">
        <f>COUNTA(E7:E13)</f>
        <v>7</v>
      </c>
      <c r="F14" s="47"/>
      <c r="G14" s="47"/>
      <c r="H14" s="47"/>
      <c r="I14" s="47"/>
      <c r="J14" s="47"/>
      <c r="K14" s="47"/>
      <c r="L14" s="47"/>
      <c r="M14" s="47"/>
      <c r="N14" s="52">
        <f>SUM(N7:N13)</f>
        <v>100.00000000000001</v>
      </c>
      <c r="O14" s="63" t="s">
        <v>36</v>
      </c>
      <c r="P14" s="69">
        <f>SUM(P7:P13)</f>
        <v>0.92857142857142883</v>
      </c>
      <c r="Q14" s="1"/>
    </row>
    <row r="15" spans="1:17" ht="15.6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9"/>
      <c r="O15" s="48"/>
      <c r="P15" s="50"/>
      <c r="Q15" s="1"/>
    </row>
    <row r="16" spans="1:17" ht="15.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45" customHeight="1">
      <c r="A17" s="114" t="s">
        <v>37</v>
      </c>
      <c r="B17" s="129"/>
      <c r="C17" s="129"/>
      <c r="D17" s="129"/>
      <c r="E17" s="129"/>
      <c r="F17" s="129"/>
      <c r="G17" s="129"/>
      <c r="H17" s="129"/>
      <c r="I17" s="130"/>
      <c r="J17" s="115">
        <f>SUM(H7:H13)</f>
        <v>0</v>
      </c>
      <c r="K17" s="131"/>
      <c r="L17" s="131"/>
      <c r="M17" s="131"/>
      <c r="N17" s="131"/>
      <c r="O17" s="131"/>
      <c r="P17" s="131"/>
      <c r="Q17" s="132"/>
    </row>
    <row r="18" spans="1:17">
      <c r="A18" s="133"/>
      <c r="B18" s="134"/>
      <c r="C18" s="134"/>
      <c r="D18" s="134"/>
      <c r="E18" s="134"/>
      <c r="F18" s="134"/>
      <c r="G18" s="134"/>
      <c r="H18" s="134"/>
      <c r="I18" s="135"/>
      <c r="J18" s="136"/>
      <c r="K18" s="137"/>
      <c r="L18" s="137"/>
      <c r="M18" s="137"/>
      <c r="N18" s="137"/>
      <c r="O18" s="137"/>
      <c r="P18" s="137"/>
      <c r="Q18" s="138"/>
    </row>
    <row r="21" spans="1:17" ht="15" thickBot="1"/>
    <row r="22" spans="1:17" ht="76.150000000000006" customHeight="1" thickBot="1">
      <c r="A22" s="99" t="s">
        <v>38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99" t="s">
        <v>11</v>
      </c>
      <c r="N22" s="100"/>
      <c r="O22" s="100"/>
      <c r="P22" s="100"/>
      <c r="Q22" s="23"/>
    </row>
    <row r="23" spans="1:17" ht="47.45" thickBot="1">
      <c r="A23" s="24" t="s">
        <v>12</v>
      </c>
      <c r="B23" s="25" t="s">
        <v>13</v>
      </c>
      <c r="C23" s="25" t="s">
        <v>14</v>
      </c>
      <c r="D23" s="25" t="s">
        <v>15</v>
      </c>
      <c r="E23" s="25" t="s">
        <v>16</v>
      </c>
      <c r="F23" s="25" t="s">
        <v>17</v>
      </c>
      <c r="G23" s="25" t="s">
        <v>18</v>
      </c>
      <c r="H23" s="25" t="s">
        <v>19</v>
      </c>
      <c r="I23" s="25" t="s">
        <v>20</v>
      </c>
      <c r="J23" s="25" t="s">
        <v>21</v>
      </c>
      <c r="K23" s="25" t="s">
        <v>22</v>
      </c>
      <c r="L23" s="25" t="s">
        <v>23</v>
      </c>
      <c r="M23" s="26" t="s">
        <v>24</v>
      </c>
      <c r="N23" s="26" t="s">
        <v>25</v>
      </c>
      <c r="O23" s="26" t="s">
        <v>26</v>
      </c>
      <c r="P23" s="26" t="s">
        <v>27</v>
      </c>
      <c r="Q23" s="27" t="s">
        <v>28</v>
      </c>
    </row>
    <row r="24" spans="1:17" ht="78">
      <c r="A24" s="28"/>
      <c r="B24" s="28"/>
      <c r="C24" s="28"/>
      <c r="D24" s="28"/>
      <c r="E24" s="65" t="s">
        <v>29</v>
      </c>
      <c r="F24" s="29" t="s">
        <v>30</v>
      </c>
      <c r="G24" s="29" t="s">
        <v>31</v>
      </c>
      <c r="H24" s="89" t="s">
        <v>32</v>
      </c>
      <c r="I24" s="29" t="s">
        <v>33</v>
      </c>
      <c r="J24" s="29" t="s">
        <v>34</v>
      </c>
      <c r="K24" s="29" t="s">
        <v>34</v>
      </c>
      <c r="L24" s="29" t="s">
        <v>34</v>
      </c>
      <c r="M24" s="30" t="s">
        <v>34</v>
      </c>
      <c r="N24" s="31">
        <f>(100/7)</f>
        <v>14.285714285714286</v>
      </c>
      <c r="O24" s="32">
        <v>0.5</v>
      </c>
      <c r="P24" s="67">
        <f>(N24*O24)/100</f>
        <v>7.1428571428571438E-2</v>
      </c>
      <c r="Q24" s="33"/>
    </row>
    <row r="25" spans="1:17" ht="46.9">
      <c r="A25" s="34"/>
      <c r="B25" s="34"/>
      <c r="C25" s="34"/>
      <c r="D25" s="34"/>
      <c r="E25" s="65" t="s">
        <v>35</v>
      </c>
      <c r="F25" s="35"/>
      <c r="G25" s="35"/>
      <c r="H25" s="90"/>
      <c r="I25" s="35"/>
      <c r="J25" s="35"/>
      <c r="K25" s="35"/>
      <c r="L25" s="35"/>
      <c r="M25" s="36"/>
      <c r="N25" s="37">
        <f t="shared" ref="N25:N30" si="2">(100/7)</f>
        <v>14.285714285714286</v>
      </c>
      <c r="O25" s="38">
        <v>1</v>
      </c>
      <c r="P25" s="68">
        <f>(N25*O25)/100</f>
        <v>0.14285714285714288</v>
      </c>
      <c r="Q25" s="39"/>
    </row>
    <row r="26" spans="1:17" ht="46.9">
      <c r="A26" s="34"/>
      <c r="B26" s="34"/>
      <c r="C26" s="34"/>
      <c r="D26" s="34"/>
      <c r="E26" s="65" t="s">
        <v>39</v>
      </c>
      <c r="F26" s="35"/>
      <c r="G26" s="35"/>
      <c r="H26" s="90"/>
      <c r="I26" s="35"/>
      <c r="J26" s="35"/>
      <c r="K26" s="35"/>
      <c r="L26" s="35"/>
      <c r="M26" s="36"/>
      <c r="N26" s="37">
        <f t="shared" si="2"/>
        <v>14.285714285714286</v>
      </c>
      <c r="O26" s="38">
        <v>1</v>
      </c>
      <c r="P26" s="68">
        <f t="shared" ref="P26:P30" si="3">(N26*O26)/100</f>
        <v>0.14285714285714288</v>
      </c>
      <c r="Q26" s="39"/>
    </row>
    <row r="27" spans="1:17" ht="46.9">
      <c r="A27" s="34"/>
      <c r="B27" s="34"/>
      <c r="C27" s="34"/>
      <c r="D27" s="34"/>
      <c r="E27" s="65" t="s">
        <v>40</v>
      </c>
      <c r="F27" s="35"/>
      <c r="G27" s="35"/>
      <c r="H27" s="90"/>
      <c r="I27" s="35"/>
      <c r="J27" s="35"/>
      <c r="K27" s="35"/>
      <c r="L27" s="35"/>
      <c r="M27" s="36"/>
      <c r="N27" s="37">
        <f t="shared" si="2"/>
        <v>14.285714285714286</v>
      </c>
      <c r="O27" s="38">
        <v>1</v>
      </c>
      <c r="P27" s="68">
        <f t="shared" si="3"/>
        <v>0.14285714285714288</v>
      </c>
      <c r="Q27" s="39"/>
    </row>
    <row r="28" spans="1:17" ht="46.9">
      <c r="A28" s="34"/>
      <c r="B28" s="34"/>
      <c r="C28" s="34"/>
      <c r="D28" s="34"/>
      <c r="E28" s="65" t="s">
        <v>41</v>
      </c>
      <c r="F28" s="35"/>
      <c r="G28" s="35"/>
      <c r="H28" s="90"/>
      <c r="I28" s="35"/>
      <c r="J28" s="35"/>
      <c r="K28" s="35"/>
      <c r="L28" s="35"/>
      <c r="M28" s="36"/>
      <c r="N28" s="37">
        <f t="shared" si="2"/>
        <v>14.285714285714286</v>
      </c>
      <c r="O28" s="38">
        <v>1</v>
      </c>
      <c r="P28" s="68">
        <f t="shared" si="3"/>
        <v>0.14285714285714288</v>
      </c>
      <c r="Q28" s="39"/>
    </row>
    <row r="29" spans="1:17" ht="46.9">
      <c r="A29" s="40"/>
      <c r="B29" s="40"/>
      <c r="C29" s="40"/>
      <c r="D29" s="40"/>
      <c r="E29" s="65" t="s">
        <v>42</v>
      </c>
      <c r="F29" s="41"/>
      <c r="G29" s="41"/>
      <c r="H29" s="91"/>
      <c r="I29" s="41"/>
      <c r="J29" s="41"/>
      <c r="K29" s="41"/>
      <c r="L29" s="41"/>
      <c r="M29" s="42"/>
      <c r="N29" s="37">
        <f t="shared" si="2"/>
        <v>14.285714285714286</v>
      </c>
      <c r="O29" s="38">
        <v>1</v>
      </c>
      <c r="P29" s="68">
        <f t="shared" si="3"/>
        <v>0.14285714285714288</v>
      </c>
      <c r="Q29" s="39"/>
    </row>
    <row r="30" spans="1:17" ht="47.45" thickBot="1">
      <c r="A30" s="43"/>
      <c r="B30" s="43"/>
      <c r="C30" s="43"/>
      <c r="D30" s="43"/>
      <c r="E30" s="66" t="s">
        <v>43</v>
      </c>
      <c r="F30" s="44"/>
      <c r="G30" s="44"/>
      <c r="H30" s="92"/>
      <c r="I30" s="44"/>
      <c r="J30" s="44"/>
      <c r="K30" s="44"/>
      <c r="L30" s="44"/>
      <c r="M30" s="45"/>
      <c r="N30" s="51">
        <f t="shared" si="2"/>
        <v>14.285714285714286</v>
      </c>
      <c r="O30" s="54">
        <v>1</v>
      </c>
      <c r="P30" s="68">
        <f t="shared" si="3"/>
        <v>0.14285714285714288</v>
      </c>
      <c r="Q30" s="46"/>
    </row>
    <row r="31" spans="1:17" ht="16.149999999999999" thickBot="1">
      <c r="A31" s="47"/>
      <c r="B31" s="47"/>
      <c r="C31" s="47"/>
      <c r="D31" s="47"/>
      <c r="E31" s="70">
        <f>COUNTA(E24:E30)</f>
        <v>7</v>
      </c>
      <c r="F31" s="47"/>
      <c r="G31" s="47"/>
      <c r="H31" s="47"/>
      <c r="I31" s="47"/>
      <c r="J31" s="47"/>
      <c r="K31" s="47"/>
      <c r="L31" s="47"/>
      <c r="M31" s="47"/>
      <c r="N31" s="52">
        <f>SUM(N24:N30)</f>
        <v>100.00000000000001</v>
      </c>
      <c r="O31" s="63" t="s">
        <v>36</v>
      </c>
      <c r="P31" s="69">
        <f>SUM(P24:P30)</f>
        <v>0.92857142857142883</v>
      </c>
      <c r="Q31" s="1"/>
    </row>
    <row r="32" spans="1:17" ht="15.6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9"/>
      <c r="O32" s="48"/>
      <c r="P32" s="50"/>
      <c r="Q32" s="1"/>
    </row>
    <row r="33" spans="1:17" ht="10.9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4.45" customHeight="1">
      <c r="A34" s="114" t="s">
        <v>37</v>
      </c>
      <c r="B34" s="129"/>
      <c r="C34" s="129"/>
      <c r="D34" s="129"/>
      <c r="E34" s="129"/>
      <c r="F34" s="129"/>
      <c r="G34" s="129"/>
      <c r="H34" s="129"/>
      <c r="I34" s="130"/>
      <c r="J34" s="115">
        <f>SUM(H24:H30)</f>
        <v>0</v>
      </c>
      <c r="K34" s="131"/>
      <c r="L34" s="131"/>
      <c r="M34" s="131"/>
      <c r="N34" s="131"/>
      <c r="O34" s="131"/>
      <c r="P34" s="131"/>
      <c r="Q34" s="132"/>
    </row>
    <row r="35" spans="1:17">
      <c r="A35" s="133"/>
      <c r="B35" s="134"/>
      <c r="C35" s="134"/>
      <c r="D35" s="134"/>
      <c r="E35" s="134"/>
      <c r="F35" s="134"/>
      <c r="G35" s="134"/>
      <c r="H35" s="134"/>
      <c r="I35" s="135"/>
      <c r="J35" s="136"/>
      <c r="K35" s="137"/>
      <c r="L35" s="137"/>
      <c r="M35" s="137"/>
      <c r="N35" s="137"/>
      <c r="O35" s="137"/>
      <c r="P35" s="137"/>
      <c r="Q35" s="138"/>
    </row>
    <row r="38" spans="1:17">
      <c r="A38" s="114" t="s">
        <v>44</v>
      </c>
      <c r="B38" s="129"/>
      <c r="C38" s="129"/>
      <c r="D38" s="129"/>
      <c r="E38" s="129"/>
      <c r="F38" s="129"/>
      <c r="G38" s="129"/>
      <c r="H38" s="129"/>
      <c r="I38" s="130"/>
      <c r="J38" s="115">
        <f>SUM(J17,J34)</f>
        <v>0</v>
      </c>
      <c r="K38" s="131"/>
      <c r="L38" s="131"/>
      <c r="M38" s="131"/>
      <c r="N38" s="131"/>
      <c r="O38" s="131"/>
      <c r="P38" s="131"/>
      <c r="Q38" s="132"/>
    </row>
    <row r="39" spans="1:17">
      <c r="A39" s="133"/>
      <c r="B39" s="134"/>
      <c r="C39" s="134"/>
      <c r="D39" s="134"/>
      <c r="E39" s="134"/>
      <c r="F39" s="134"/>
      <c r="G39" s="134"/>
      <c r="H39" s="134"/>
      <c r="I39" s="135"/>
      <c r="J39" s="136"/>
      <c r="K39" s="137"/>
      <c r="L39" s="137"/>
      <c r="M39" s="137"/>
      <c r="N39" s="137"/>
      <c r="O39" s="137"/>
      <c r="P39" s="137"/>
      <c r="Q39" s="138"/>
    </row>
  </sheetData>
  <mergeCells count="13">
    <mergeCell ref="A38:I39"/>
    <mergeCell ref="J38:Q39"/>
    <mergeCell ref="A17:I18"/>
    <mergeCell ref="J17:Q18"/>
    <mergeCell ref="A22:L22"/>
    <mergeCell ref="M22:P22"/>
    <mergeCell ref="A34:I35"/>
    <mergeCell ref="J34:Q35"/>
    <mergeCell ref="A1:A2"/>
    <mergeCell ref="B1:O2"/>
    <mergeCell ref="A4:Q4"/>
    <mergeCell ref="A5:L5"/>
    <mergeCell ref="M5:P5"/>
  </mergeCells>
  <conditionalFormatting sqref="O15">
    <cfRule type="iconSet" priority="7">
      <iconSet iconSet="3Symbols">
        <cfvo type="percent" val="0"/>
        <cfvo type="num" val="0.55000000000000004"/>
        <cfvo type="num" val="0.8"/>
      </iconSet>
    </cfRule>
  </conditionalFormatting>
  <conditionalFormatting sqref="O7:O13">
    <cfRule type="iconSet" priority="5">
      <iconSet iconSet="3Symbols">
        <cfvo type="percent" val="0"/>
        <cfvo type="num" val="0.55000000000000004"/>
        <cfvo type="num" val="0.8"/>
      </iconSet>
    </cfRule>
  </conditionalFormatting>
  <conditionalFormatting sqref="O14">
    <cfRule type="iconSet" priority="4">
      <iconSet iconSet="3Symbols">
        <cfvo type="percent" val="0"/>
        <cfvo type="num" val="0.55000000000000004"/>
        <cfvo type="num" val="0.8"/>
      </iconSet>
    </cfRule>
  </conditionalFormatting>
  <conditionalFormatting sqref="O32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O24:O30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O31">
    <cfRule type="iconSet" priority="1">
      <iconSet iconSet="3Symbols">
        <cfvo type="percent" val="0"/>
        <cfvo type="num" val="0.55000000000000004"/>
        <cfvo type="num" val="0.8"/>
      </iconSet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7" ma:contentTypeDescription="Crear nuevo documento." ma:contentTypeScope="" ma:versionID="b36dabb21f297415b3b3b033c66e627c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086da1f1da53b02fb994b787a9118e21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344f0481-d2ea-4da5-b946-ee24ca3ed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546367e-dae6-4911-83f7-53e0e68f3650}" ma:internalName="TaxCatchAll" ma:showField="CatchAllData" ma:web="e31311bd-31ff-4282-8d42-643c92e000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  <TaxCatchAll xmlns="e31311bd-31ff-4282-8d42-643c92e0006f" xsi:nil="true"/>
    <lcf76f155ced4ddcb4097134ff3c332f xmlns="273f7267-0ab5-4a26-9df0-693e7eb209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38C7D7-4B97-46BD-8B3C-9C759094732E}"/>
</file>

<file path=customXml/itemProps2.xml><?xml version="1.0" encoding="utf-8"?>
<ds:datastoreItem xmlns:ds="http://schemas.openxmlformats.org/officeDocument/2006/customXml" ds:itemID="{D3E68AF9-48DA-4928-84BD-23BBC1302E36}"/>
</file>

<file path=customXml/itemProps3.xml><?xml version="1.0" encoding="utf-8"?>
<ds:datastoreItem xmlns:ds="http://schemas.openxmlformats.org/officeDocument/2006/customXml" ds:itemID="{C2B08F9F-D368-4B80-BB31-848855B10F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Sistema Integrado de Gestión</cp:lastModifiedBy>
  <cp:revision/>
  <dcterms:created xsi:type="dcterms:W3CDTF">2023-02-01T14:01:51Z</dcterms:created>
  <dcterms:modified xsi:type="dcterms:W3CDTF">2023-05-24T14:05:43Z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  <property fmtid="{D5CDD505-2E9C-101B-9397-08002B2CF9AE}" pid="3" name="MediaServiceImageTags">
    <vt:lpwstr/>
  </property>
</Properties>
</file>