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\Downloads\ACTA 05 DOCT - SELLO (2) (1)\ACTA 05 DOCT - SELLO\FORMATOS DOCTORADO ultima\formatos\"/>
    </mc:Choice>
  </mc:AlternateContent>
  <xr:revisionPtr revIDLastSave="0" documentId="13_ncr:1_{B1876696-D959-4E65-9B4B-E3D3A1200F98}" xr6:coauthVersionLast="36" xr6:coauthVersionMax="36" xr10:uidLastSave="{00000000-0000-0000-0000-000000000000}"/>
  <bookViews>
    <workbookView xWindow="0" yWindow="0" windowWidth="20490" windowHeight="7530" tabRatio="922" xr2:uid="{00000000-000D-0000-FFFF-FFFF00000000}"/>
  </bookViews>
  <sheets>
    <sheet name="Formato_de_Evaluación" sheetId="13" r:id="rId1"/>
    <sheet name="Diligencie Plantilla" sheetId="11" state="hidden" r:id="rId2"/>
  </sheets>
  <definedNames>
    <definedName name="_xlnm.Print_Area" localSheetId="1">'Diligencie Plantilla'!$A$4:$K$25</definedName>
    <definedName name="_xlnm.Print_Area" localSheetId="0">Formato_de_Evaluación!$B$4:$I$68</definedName>
  </definedNames>
  <calcPr calcId="191029"/>
</workbook>
</file>

<file path=xl/calcChain.xml><?xml version="1.0" encoding="utf-8"?>
<calcChain xmlns="http://schemas.openxmlformats.org/spreadsheetml/2006/main">
  <c r="M31" i="13" l="1"/>
  <c r="M26" i="13" l="1"/>
  <c r="M24" i="13"/>
  <c r="M21" i="13"/>
  <c r="M33" i="13"/>
  <c r="I19" i="13" l="1"/>
  <c r="O22" i="13" s="1"/>
  <c r="K83" i="11"/>
  <c r="J83" i="11"/>
  <c r="I83" i="11"/>
  <c r="H83" i="11"/>
  <c r="G83" i="11"/>
  <c r="F83" i="11"/>
  <c r="E83" i="11"/>
  <c r="D83" i="11"/>
  <c r="K78" i="11"/>
  <c r="J78" i="11"/>
  <c r="I78" i="11"/>
  <c r="H78" i="11"/>
  <c r="G78" i="11"/>
  <c r="F78" i="11"/>
  <c r="E78" i="11"/>
  <c r="D78" i="11"/>
  <c r="K73" i="11"/>
  <c r="J73" i="11"/>
  <c r="I73" i="11"/>
  <c r="H73" i="11"/>
  <c r="G73" i="11"/>
  <c r="F73" i="11"/>
  <c r="E73" i="11"/>
  <c r="D73" i="11"/>
  <c r="K71" i="11"/>
  <c r="J71" i="11"/>
  <c r="I71" i="11"/>
  <c r="H71" i="11"/>
  <c r="G71" i="11"/>
  <c r="F71" i="11"/>
  <c r="E71" i="11"/>
  <c r="D71" i="11"/>
  <c r="K69" i="11"/>
  <c r="J69" i="11"/>
  <c r="I69" i="11"/>
  <c r="H69" i="11"/>
  <c r="G69" i="11"/>
  <c r="F69" i="11"/>
  <c r="E69" i="11"/>
  <c r="D69" i="11"/>
  <c r="K67" i="11"/>
  <c r="J67" i="11"/>
  <c r="I67" i="11"/>
  <c r="H67" i="11"/>
  <c r="G67" i="11"/>
  <c r="F67" i="11"/>
  <c r="E67" i="11"/>
  <c r="D67" i="11"/>
  <c r="K65" i="11"/>
  <c r="J65" i="11"/>
  <c r="I65" i="11"/>
  <c r="H65" i="11"/>
  <c r="G65" i="11"/>
  <c r="F65" i="11"/>
  <c r="E65" i="11"/>
  <c r="D65" i="11"/>
  <c r="K60" i="11"/>
  <c r="J60" i="11"/>
  <c r="I60" i="11"/>
  <c r="H60" i="11"/>
  <c r="G60" i="11"/>
  <c r="F60" i="11"/>
  <c r="E60" i="11"/>
  <c r="D60" i="11"/>
  <c r="K58" i="11"/>
  <c r="J58" i="11"/>
  <c r="I58" i="11"/>
  <c r="H58" i="11"/>
  <c r="G58" i="11"/>
  <c r="F58" i="11"/>
  <c r="E58" i="11"/>
  <c r="D58" i="11"/>
  <c r="K56" i="11"/>
  <c r="J56" i="11"/>
  <c r="I56" i="11"/>
  <c r="H56" i="11"/>
  <c r="G56" i="11"/>
  <c r="F56" i="11"/>
  <c r="E56" i="11"/>
  <c r="D56" i="11"/>
  <c r="K54" i="11"/>
  <c r="J54" i="11"/>
  <c r="I54" i="11"/>
  <c r="H54" i="11"/>
  <c r="G54" i="11"/>
  <c r="F54" i="11"/>
  <c r="E54" i="11"/>
  <c r="D54" i="11"/>
  <c r="K49" i="11"/>
  <c r="J49" i="11"/>
  <c r="I49" i="11"/>
  <c r="H49" i="11"/>
  <c r="G49" i="11"/>
  <c r="F49" i="11"/>
  <c r="E49" i="11"/>
  <c r="D49" i="11"/>
  <c r="K47" i="11"/>
  <c r="J47" i="11"/>
  <c r="I47" i="11"/>
  <c r="H47" i="11"/>
  <c r="G47" i="11"/>
  <c r="F47" i="11"/>
  <c r="E47" i="11"/>
  <c r="D47" i="11"/>
  <c r="K45" i="11"/>
  <c r="J45" i="11"/>
  <c r="I45" i="11"/>
  <c r="H45" i="11"/>
  <c r="G45" i="11"/>
  <c r="F45" i="11"/>
  <c r="E45" i="11"/>
  <c r="D45" i="11"/>
  <c r="K43" i="11"/>
  <c r="J43" i="11"/>
  <c r="I43" i="11"/>
  <c r="H43" i="11"/>
  <c r="G43" i="11"/>
  <c r="F43" i="11"/>
  <c r="E43" i="11"/>
  <c r="D43" i="11"/>
  <c r="K36" i="11"/>
  <c r="J36" i="11"/>
  <c r="I36" i="11"/>
  <c r="H36" i="11"/>
  <c r="G36" i="11"/>
  <c r="F36" i="11"/>
  <c r="E36" i="11"/>
  <c r="D36" i="11"/>
  <c r="K34" i="11"/>
  <c r="J34" i="11"/>
  <c r="I34" i="11"/>
  <c r="H34" i="11"/>
  <c r="G34" i="11"/>
  <c r="F34" i="11"/>
  <c r="E34" i="11"/>
  <c r="D34" i="11"/>
  <c r="K32" i="11"/>
  <c r="J32" i="11"/>
  <c r="I32" i="11"/>
  <c r="H32" i="11"/>
  <c r="G32" i="11"/>
  <c r="F32" i="11"/>
  <c r="E32" i="11"/>
  <c r="D32" i="11"/>
  <c r="K25" i="11"/>
  <c r="J25" i="11"/>
  <c r="I25" i="11"/>
  <c r="H25" i="11"/>
  <c r="G25" i="11"/>
  <c r="F25" i="11"/>
  <c r="E25" i="11"/>
  <c r="D25" i="11"/>
  <c r="K23" i="11"/>
  <c r="J23" i="11"/>
  <c r="I23" i="11"/>
  <c r="H23" i="11"/>
  <c r="G23" i="11"/>
  <c r="F23" i="11"/>
  <c r="E23" i="11"/>
  <c r="D23" i="11"/>
  <c r="K12" i="11"/>
  <c r="J12" i="11"/>
  <c r="I12" i="11"/>
  <c r="H12" i="11"/>
  <c r="G12" i="11"/>
  <c r="F12" i="11"/>
  <c r="E12" i="11"/>
  <c r="D12" i="11"/>
  <c r="K10" i="11"/>
  <c r="J10" i="11"/>
  <c r="I10" i="11"/>
  <c r="H10" i="11"/>
  <c r="G10" i="11"/>
  <c r="F10" i="11"/>
  <c r="E10" i="11"/>
  <c r="D10" i="11"/>
  <c r="K8" i="11"/>
  <c r="I8" i="11"/>
  <c r="G8" i="11"/>
  <c r="E8" i="11"/>
  <c r="J8" i="11"/>
  <c r="H8" i="11"/>
  <c r="F8" i="11"/>
  <c r="D8" i="11"/>
  <c r="M67" i="13"/>
  <c r="M65" i="13"/>
  <c r="M63" i="13"/>
  <c r="M61" i="13"/>
  <c r="M56" i="13"/>
  <c r="M54" i="13"/>
  <c r="M52" i="13"/>
  <c r="M47" i="13"/>
  <c r="M45" i="13"/>
  <c r="M40" i="13"/>
  <c r="I37" i="13" s="1"/>
  <c r="Q22" i="13" s="1"/>
  <c r="M35" i="13"/>
  <c r="I28" i="13" s="1"/>
  <c r="P22" i="13" s="1"/>
  <c r="I58" i="13" l="1"/>
  <c r="T22" i="13" s="1"/>
  <c r="I49" i="13"/>
  <c r="S22" i="13" s="1"/>
  <c r="I42" i="13"/>
  <c r="R22" i="13" s="1"/>
  <c r="B7" i="11"/>
  <c r="B22" i="11"/>
  <c r="B24" i="11"/>
  <c r="B31" i="11"/>
  <c r="B33" i="11"/>
  <c r="B82" i="11"/>
  <c r="B77" i="11"/>
  <c r="B72" i="11"/>
  <c r="B70" i="11"/>
  <c r="B68" i="11"/>
  <c r="B66" i="11"/>
  <c r="B64" i="11"/>
  <c r="B59" i="11"/>
  <c r="B57" i="11"/>
  <c r="B55" i="11"/>
  <c r="B53" i="11"/>
  <c r="B48" i="11"/>
  <c r="B46" i="11"/>
  <c r="B44" i="11"/>
  <c r="B42" i="11"/>
  <c r="B35" i="11"/>
  <c r="B17" i="11"/>
  <c r="B11" i="11"/>
  <c r="B9" i="11"/>
  <c r="D71" i="13" l="1"/>
</calcChain>
</file>

<file path=xl/sharedStrings.xml><?xml version="1.0" encoding="utf-8"?>
<sst xmlns="http://schemas.openxmlformats.org/spreadsheetml/2006/main" count="384" uniqueCount="205">
  <si>
    <t xml:space="preserve">Existe total coherencia entre el objetivo general y los específicos. </t>
  </si>
  <si>
    <t>Se evidencia un proceso metodológico acorde con el proyecto de estudio en todos los objetivos específicos.</t>
  </si>
  <si>
    <t>Hace manejo adecuado del tiempo</t>
  </si>
  <si>
    <t>La totalidad de las ideas en el informe final se presentan de manera ordenada y coherente.</t>
  </si>
  <si>
    <t>Presenta  problemas con el manejo de las tecnologías de la información y de la comunicación que puede solucionar rápidamente.</t>
  </si>
  <si>
    <t>Presenta  problemas con el manejo de las tecnologías de la información y de la comunicación que soluciona con lentitud.</t>
  </si>
  <si>
    <t>Presenta  problemas con el manejo de las tecnologías de la información y de la comunicación que no puede solucionar por si mismo.</t>
  </si>
  <si>
    <t>Tiene facilidad en comunicar y expresar las ideas</t>
  </si>
  <si>
    <t>Presenta la información más relevante y concluyente.</t>
  </si>
  <si>
    <t>La dificultad para expresar sus ideas hace poco comprensible el tema.</t>
  </si>
  <si>
    <t>Presenta constantemente dificultad en expresar sus ideas.</t>
  </si>
  <si>
    <t>Todos los objetivos específicos planteados presentan su respectiva conclusión.</t>
  </si>
  <si>
    <t>Todas las conclusiones presentan coherencia con el planteamiento del problema, los objetivos específicos y el análsis de resultados.</t>
  </si>
  <si>
    <t>Todas las recomendaciones permiten encausar el tema del proyecto.</t>
  </si>
  <si>
    <t>La información presentada se encuentra organizada.</t>
  </si>
  <si>
    <t>Presenta durante la exposición, dificultad en expresar y comunicar alguna idea.</t>
  </si>
  <si>
    <t>Alguna información presentada no es del todo relevante.</t>
  </si>
  <si>
    <t>Alguna información presentada no es relevante ni concluyente.</t>
  </si>
  <si>
    <t>La información presentada no es relevante ni concluyente.</t>
  </si>
  <si>
    <t>Alguna información presentada no se encuentra organizada.</t>
  </si>
  <si>
    <t>La información presentada se encuentra desorganizada y evidencia baja preparación.</t>
  </si>
  <si>
    <t>Usa las tecnologías de la información y de la comunicación con propiedad.</t>
  </si>
  <si>
    <t>Después de 20 minutos de exposición del tema, no ha presentado todas las conclusiones del proyecto.</t>
  </si>
  <si>
    <t>Después de 20 minutos de exposición del tema, no ha empezado a presentar las conclusiones del proyecto.</t>
  </si>
  <si>
    <t>Después de 20 minutos de exposición del tema, no ha terminado de presentar el análisis de resultados.</t>
  </si>
  <si>
    <t>En la totalidad de la redacción del documento se evidencia síntesis y análisis acorde con el proyecto.</t>
  </si>
  <si>
    <t>El análisis está soportado en resultados o evidencias manejadas dentro del proceso metodológico que garantizan la calidad de la información en el desarrollo del trabajo.</t>
  </si>
  <si>
    <t>La mayoría de las veces el análisis está soportado en resultados o evidencias manejadas dentro del proceso metodológico que garantizan la calidad de la información en el desarrollo del trabajo.</t>
  </si>
  <si>
    <t>Algunas veces el análisis está soportado en resultados o evidencias manejadas dentro del proceso metodológico que garantizan la calidad de la información en el desarrollo del trabajo.</t>
  </si>
  <si>
    <t>Pocas veces el análisis está soportado en resultados o evidencias manejadas dentro del proceso metodológico que garantizan la calidad de la información en el desarrollo del trabajo.</t>
  </si>
  <si>
    <t>Algunas veces en la redacción del documento se evidencia síntesis y análisis acorde con el proyecto.</t>
  </si>
  <si>
    <t>La mayoría de las veces en la redacción del documento se evidencia síntesis y análisis acorde con el proyecto.</t>
  </si>
  <si>
    <t>Pocas veces en la redacción del documento se evidencia síntesis y análisis acorde con el proyecto.</t>
  </si>
  <si>
    <t>La mayoría de las ideas en el informe final se presentan de manera ordenada y coherente.</t>
  </si>
  <si>
    <t>Algunas de las ideas en el informe final se presentan de manera ordenada y coherente.</t>
  </si>
  <si>
    <t>Pocas de las ideas en el informe final se presentan de manera ordenada y coherente.</t>
  </si>
  <si>
    <t>La solución de problema beneficia una comunidad en forma sostenible y a largo plazo.</t>
  </si>
  <si>
    <t>La solución de problema beneficia en alto grado a la comunidad.</t>
  </si>
  <si>
    <t>La solución de problema beneficia en regular grado a la comunidad.</t>
  </si>
  <si>
    <t>La solución de problema beneficia en bajo grado a la comunidad.</t>
  </si>
  <si>
    <t xml:space="preserve">Se cumplen la mayoría de objetivos específicos. </t>
  </si>
  <si>
    <t xml:space="preserve">Se cumplen algunos de los objetivos específicos. </t>
  </si>
  <si>
    <t xml:space="preserve">Se cumplen pocos de los objetivos específicos. </t>
  </si>
  <si>
    <t xml:space="preserve">Existe coherencia entre el objetivo general y la mayoría de los objetivos específicos. </t>
  </si>
  <si>
    <t xml:space="preserve">Existe coherencia entre el objetivo general y algunos de los objetivos específicos. </t>
  </si>
  <si>
    <t xml:space="preserve">Existe coherencia entre el objetivo general y pocos de los objetivos específicos. </t>
  </si>
  <si>
    <t>Se evidencia un proceso metodológico acorde con el proyecto de estudio en la mayoría de los objetivos específicos.</t>
  </si>
  <si>
    <t>Se evidencia un proceso metodológico acorde con el proyecto de estudio en algunos de los objetivos específicos.</t>
  </si>
  <si>
    <t>Se evidencia un proceso metodológico acorde con el proyecto de estudio en pocos de los objetivos específicos.</t>
  </si>
  <si>
    <t>El marco conceptual cumple con la mayoría de los ítems evaluados.</t>
  </si>
  <si>
    <t>El marco conceptual cumple con algunos de los ítems evaluados.</t>
  </si>
  <si>
    <t>El marco conceptual cumple con pocos  de los ítems evaluados.</t>
  </si>
  <si>
    <t>2. Evaluación del Marco Conceptual (7%)</t>
  </si>
  <si>
    <t>La mayoría de las conclusiones presentan coherencia con el planteamiento del problema, los objetivos específicos y el análsis de resultados.</t>
  </si>
  <si>
    <t>Algunas de las conclusiones presentan coherencia con el planteamiento del problema, los objetivos específicos y el análsis de resultados.</t>
  </si>
  <si>
    <t>Pocas de las conclusiones presentan coherencia con el planteamiento del problema, los objetivos específicos y el análsis de resultados.</t>
  </si>
  <si>
    <t>La mayoría de los objetivos específicos planteados se encuentra con su respectiva conclusión.</t>
  </si>
  <si>
    <t>Algunos de los objetivos específicos planteados se encuentra con su respectiva conclusión.</t>
  </si>
  <si>
    <t>Pocos de los objetivos específicos planteados se encuentra con su respectiva conclusión.</t>
  </si>
  <si>
    <t>La mayoría de las recomendaciones permiten encausar el tema del proyecto.</t>
  </si>
  <si>
    <t>Algunas de las recomendaciones permiten encausar el tema del proyecto.</t>
  </si>
  <si>
    <t>Pocas de las recomendaciones permiten encausar el tema del proyecto.</t>
  </si>
  <si>
    <t>5. Informe Final (7%)</t>
  </si>
  <si>
    <t>   La mayoría de la referencia citada es reconocida y actualizada</t>
  </si>
  <si>
    <t>Alguna de la referencia citada es reconocida y actualizada</t>
  </si>
  <si>
    <t> Poca de la referencia citada es reconocida y actualizada</t>
  </si>
  <si>
    <t>La referencia citada es coherente con el enfoque del proyecto.</t>
  </si>
  <si>
    <t> La mayoría de la referencia citada es coherente con el enfoque del proyecto.</t>
  </si>
  <si>
    <t>Algunas veces la referencia citada es coherente con el enfoque del proyecto.</t>
  </si>
  <si>
    <t>Pocas veces la referencia citada es coherente con el enfoque del proyecto.</t>
  </si>
  <si>
    <t xml:space="preserve">La referencia citada es empleada dentro del contexto del documento. </t>
  </si>
  <si>
    <t xml:space="preserve"> La mayoría de la referencia citada es empleada dentro del contexto del documento. </t>
  </si>
  <si>
    <t xml:space="preserve">Algunas veces la referencia citada es empleada dentro del contexto del documento. </t>
  </si>
  <si>
    <t xml:space="preserve">Pocas veces la referencia citada es empleada dentro del contexto del documento. </t>
  </si>
  <si>
    <t>En el informe se hace citación correcta del total de las referencias utilizadas.</t>
  </si>
  <si>
    <t> En el informe se hace citación correcta de la mayoría de las referencias utilizadas.</t>
  </si>
  <si>
    <t> En el informe se hace citación correcta de algunas de las referencias utilizadas.</t>
  </si>
  <si>
    <t> En el informe se hace citación correcta de pocas de las referencias utilizadas.</t>
  </si>
  <si>
    <t>7. Sustentación (25%)</t>
  </si>
  <si>
    <t>6. Revisión Bibliográfica (3%)</t>
  </si>
  <si>
    <t>El objetivo general y los objetivos específicos se cumplen en su totalidad. Los objetivos que no se cumplen, son debidamente justificados y argumentados.</t>
  </si>
  <si>
    <t xml:space="preserve">El marco conceptual contiene los siguientes ítems a evaluar para la comprensión del problema: antecedentes, contexto (pertinencia), referentes teóricos y modelo (teórico, conceptual o sistémico). </t>
  </si>
  <si>
    <t xml:space="preserve">La mayoría de los resultados presentados cumplen con características como pertinencia, relevancia, sintesis y baja redundancia. </t>
  </si>
  <si>
    <t>La presentación de los resultados en forma de gráficos, tablas o diagramas deberá contener las siguientes características: que sea pertinente, sintesis, relevante y sin entrar en redundancia.</t>
  </si>
  <si>
    <t xml:space="preserve">Algunas veces los resultados presentados cumplen con características como pertinencia, relevancia, sintesis y baja redundancia. </t>
  </si>
  <si>
    <t xml:space="preserve">Pocas veces los resultados presentados cumplen con características como pertinencia, relevancia, sintesis y baja redundancia. </t>
  </si>
  <si>
    <t>3. Resultados y Análisis (15%)</t>
  </si>
  <si>
    <t>4. Conclusiones y Recomendaciones (13%)</t>
  </si>
  <si>
    <t>8. Impacto Esperado (5%)</t>
  </si>
  <si>
    <t>1. Evaluación de Objetivos y Metodología (18%)</t>
  </si>
  <si>
    <t>AUTOR:</t>
  </si>
  <si>
    <t>9. Competencias Profesionales (7%)</t>
  </si>
  <si>
    <t>La totalidad de imágenes, tablas, figuras, planos, anexos es de alta calidad, cumple con las normas técnicas para la presentación de proyectos  y estan debidamente referenciadas(respetando derechos de autor).</t>
  </si>
  <si>
    <t>La mayoría de las imágenes, tablas, figuras, planos, anexos es de alta calidad, cumple con las normas técnicas para la presentación de proyectos  y estan debidamente referenciadas(respetando derechos de autor).</t>
  </si>
  <si>
    <t>Algunas de las imágenes, tablas, figuras, planos, anexos es de alta calidad, cumple con las normas técnicas para la presentación de proyectos  y estan debidamente referenciadas(respetando derechos de autor).</t>
  </si>
  <si>
    <t>Pocas de las imágenes, tablas, figuras, planos, anexos es de alta calidad, cumple con las normas técnicas para la presentación de proyectos  y estan debidamente referenciadas(respetando derechos de autor).</t>
  </si>
  <si>
    <t>Cumple con los requisitos mínimos  a saber: Título del trabajo de agrado, nombre título y cargo del director, identificación institucional, fecha de entrega, resumen, introducción, objetivos, marco teórico, metodología, resultados y discusión, conclusiones y recomendaciones, bibliografía, apéndices.</t>
  </si>
  <si>
    <t>Cumple con la mayoría de los requisitos exigidos  a saber: Título del trabajo de agrado, nombre título y cargo del director, identificación institucional, fecha de entrega, resumen, introducción, objetivos, marco teórico, metodología, resultados y discusión, conclusiones y recomendaciones, bibliografía, apéndices.</t>
  </si>
  <si>
    <t>Cumple con algunos de los requisitos a saber: Título del trabajo de agrado, nombre título y cargo del director, identificación institucional, fecha de entrega, resumen, introducción, objetivos, marco teórico, metodología, resultados y discusión, conclusiones y recomendaciones, bibliografía, apéndices.</t>
  </si>
  <si>
    <t>Cumple con pocos de los requisitos  a saber: Título del trabajo de agrado, nombre título y cargo del director, identificación institucional, fecha de entrega, resumen, introducción, objetivos, marco teórico, metodología, resultados y discusión, conclusiones y recomendaciones, bibliografía, apéndices.</t>
  </si>
  <si>
    <t>la monografia evidencia un proceso de cambio y la aplicación de estrategias que dan valor agregado al campo empresarial, empleando los fundamentos de estudios de posgrado a nivel de especialización</t>
  </si>
  <si>
    <t>la monografia en su mayoría evidencia un proceso de cambio y la aplicación de estrategias que dan valor agregado al campo empresarial, empleando los fundamentos de estudios de posgrado a nivel de especialización</t>
  </si>
  <si>
    <t>la monografia algunas veces evidencia un proceso de cambio y la aplicación de estrategias que dan valor agregado al campo empresarial, empleando los fundamentos de estudios de posgrado a nivel de especialización</t>
  </si>
  <si>
    <t>la monografia pocas veces evidencia un proceso de cambio y la aplicación de estrategias que dan valor agregado al campo empresarial, empleando los fundamentos de estudios de posgrado a nivel de especialización</t>
  </si>
  <si>
    <t>La referencia citada es reconocida y actualizada: textos, revistas científicas y bases de datos, etc</t>
  </si>
  <si>
    <t>1.a</t>
  </si>
  <si>
    <t>1.b</t>
  </si>
  <si>
    <t>1.c</t>
  </si>
  <si>
    <t>2.a</t>
  </si>
  <si>
    <t>3.a</t>
  </si>
  <si>
    <t>3.b</t>
  </si>
  <si>
    <t>4.a</t>
  </si>
  <si>
    <t>4.b</t>
  </si>
  <si>
    <t>4.c</t>
  </si>
  <si>
    <t>5.a</t>
  </si>
  <si>
    <t>5.b</t>
  </si>
  <si>
    <t>5.c</t>
  </si>
  <si>
    <t>5.d</t>
  </si>
  <si>
    <t>6.a</t>
  </si>
  <si>
    <t>6.b</t>
  </si>
  <si>
    <t>6.c</t>
  </si>
  <si>
    <t>6.d</t>
  </si>
  <si>
    <t>7.a</t>
  </si>
  <si>
    <t>7.b</t>
  </si>
  <si>
    <t>7.c</t>
  </si>
  <si>
    <t>7.d</t>
  </si>
  <si>
    <t>7.e</t>
  </si>
  <si>
    <t>8.a</t>
  </si>
  <si>
    <t>9.a</t>
  </si>
  <si>
    <t>Alguna información presentada no se encuentra organizada y evidencia baja preparación.</t>
  </si>
  <si>
    <t xml:space="preserve"> FIRMA EVALUADOR 1</t>
  </si>
  <si>
    <t>FIRMA EVALUADOR 2</t>
  </si>
  <si>
    <t>Nombre Evaluador 1:</t>
  </si>
  <si>
    <t>Nombre Evaluador 2:</t>
  </si>
  <si>
    <t xml:space="preserve">NOMBRE DEL PROGRAMA : </t>
  </si>
  <si>
    <r>
      <rPr>
        <b/>
        <sz val="11"/>
        <color theme="1"/>
        <rFont val="Calibri"/>
        <family val="2"/>
        <scheme val="minor"/>
      </rPr>
      <t xml:space="preserve">INSTRUCCIÓN: </t>
    </r>
    <r>
      <rPr>
        <sz val="11"/>
        <color theme="1"/>
        <rFont val="Calibri"/>
        <family val="2"/>
        <scheme val="minor"/>
      </rPr>
      <t xml:space="preserve"> Registre </t>
    </r>
    <r>
      <rPr>
        <b/>
        <sz val="11"/>
        <color theme="1"/>
        <rFont val="Calibri"/>
        <family val="2"/>
        <scheme val="minor"/>
      </rPr>
      <t xml:space="preserve">"1" </t>
    </r>
    <r>
      <rPr>
        <sz val="11"/>
        <color theme="1"/>
        <rFont val="Calibri"/>
        <family val="2"/>
        <scheme val="minor"/>
      </rPr>
      <t>en las casillas amarillas, para cada criterio, de acuerdo a las "X" reportadas por el evaluador en el formato, que diligencia manualmente</t>
    </r>
  </si>
  <si>
    <t>COHORTE:</t>
  </si>
  <si>
    <t>DIRECTOR:</t>
  </si>
  <si>
    <t>TÍTULO DE LA PROPUESTA DOCTORAL:</t>
  </si>
  <si>
    <t>CO-DIRECTOR:</t>
  </si>
  <si>
    <t xml:space="preserve">Algunos de los objetivos específicos estan bien definidos pero no permiten el cumplimiento del objetivo general. </t>
  </si>
  <si>
    <t xml:space="preserve">Los objetivos específicos no estan bien definidos. </t>
  </si>
  <si>
    <t>La mayoría de objetivos específicos estan bien definidos y permite parcialmente el cumplimiento del objetivo general</t>
  </si>
  <si>
    <t>El objetivo general y los objetivos específicos estan debidamente definidos, inician con un verbo y son alcanzables. Los objetivos definidos permiten el cumplimiento del objetivo general</t>
  </si>
  <si>
    <t>Explica el enfoque metodológico y las fases para el desarrollo de la investigación</t>
  </si>
  <si>
    <t>Explica el enfoque metodológico y algunas las fases para el desarrollo de la investigación</t>
  </si>
  <si>
    <t>Se explica parcialmente el enfoque metodológico y las fases para el desarrollo de la investigación no son claras</t>
  </si>
  <si>
    <t>Se explica el enfoque metodológico parcialmente y no presenta las fases para el desarrollo de la investigación</t>
  </si>
  <si>
    <t>La totalidad de las ideas en las diapositivas se presentan de manera ordenada y coherente.</t>
  </si>
  <si>
    <t>La mayoría de las ideas en la presentación se presentan de manera ordenada y coherente.</t>
  </si>
  <si>
    <t>Algunas de las ideas en la presentación se presentan de manera ordenada y coherente.</t>
  </si>
  <si>
    <t>Pocas de las ideas en la presentacion se presentan de manera ordenada y coherente.</t>
  </si>
  <si>
    <t>Cumple con los requisitos mínimos  a saber: Título del trabajo de grado, nombre del director, identificación institucional, resumen, introducción, formulación del problema, marco teórico, antecedentes, objetivos, metodología, cronograma, avances, publicaciones y bibliografía.</t>
  </si>
  <si>
    <t>Cumple con la mayoría de los requisitos exigidos  a saber: Título del trabajo de grado, nombre del director, identificación institucional, resumen, introducción, formulación del problema, marco teórico, antecedentes, objetivos, metodología, cronograma, avances, publicaciones y bibliografía.</t>
  </si>
  <si>
    <t>Cumple con algunos de los requisitos a saber: Título del trabajo de grado, nombre del director, identificación institucional, resumen, introducción, formulación del problema, marco teórico, antecedentes, objetivos, metodología, cronograma, avances, publicaciones y bibliografía.</t>
  </si>
  <si>
    <t>Cumple con pocos de los requisitos  a saber: Título del trabajo de grado, nombre del director, identificación institucional, resumen, introducción, formulación del problema, marco teórico, antecedentes, objetivos, metodología, cronograma, avances, publicaciones y bibliografía.</t>
  </si>
  <si>
    <t>En las diapositivas se hace citación correcta del total de las referencias utilizadas.</t>
  </si>
  <si>
    <t> En las diapositivas se hace citación correcta de la mayoría de las referencias utilizadas.</t>
  </si>
  <si>
    <t> En las diapositivas se hace citación correcta de algunas de las referencias utilizadas.</t>
  </si>
  <si>
    <t> En las diapositivas se hace citación correcta de pocas de las referencias utilizadas.</t>
  </si>
  <si>
    <t xml:space="preserve">El marco conceptual contiene diversidad de trabajos vinculados con los conceptos claves de la investigación, estado del arte pertinente para el tema central de la investigación y existe correspondencia entre la base teórica con el título de la investigación, el problema y los objetivos. </t>
  </si>
  <si>
    <t xml:space="preserve">El marco conceptual presenta la mayoria de conceptos claves de la investigación, una gran parte del estado del arte es pertinente para el tema central de la investigación y existe correspondencia entre la base teórica con el título de la investigación, el problema y los objetivos. </t>
  </si>
  <si>
    <t>El marco conceptual presenta pocos conceptos claves de la investigación y son pocos los trabajos del estado para el tema central de la investigación; aunque si existe correspondencia entre la base teórica con el título de la investigación, el problema y los objetivos.</t>
  </si>
  <si>
    <t>El marco conceptual presenta algunos conceptos claves de la investigación, una parte del estado del arte es pertinente para el tema central de la investigación; aunque si existe correspondencia entre la base teórica con el título de la investigación, el problema y los objetivos.</t>
  </si>
  <si>
    <t xml:space="preserve">Describe claramente el estado actual del problema incluyendo información actualizada y presenta un gran numero de referencias bibliográficas que evidencian la revisión acerca del problema y su planteamiento.  </t>
  </si>
  <si>
    <t xml:space="preserve">Describe parcialmente el problema de investigación incluyendo información actualizada y presenta algunas referencias bibliográficas que evidencian la revisión acerca del problema y su planteamiento.  </t>
  </si>
  <si>
    <t xml:space="preserve">Describe alguna parte del problema de investigación incluyendo información actualizada y no presenta referencias bibliográficas que evidencian la revisión acerca del problema para su planteamiento.  </t>
  </si>
  <si>
    <t>No describe el problema de investigación y no presenta referencias bibliográficas que evidencian la revisión acerca del problema y su planteamiento.</t>
  </si>
  <si>
    <t>La propuesta de investigación presenta el planteamiento del problema, la justificación, la pregunta de investigación y la hipotesis</t>
  </si>
  <si>
    <t>La propuesta de investigación presenta el planteamiento del problema, la justificación pero falto la pregunta de investigación o la hipotesis</t>
  </si>
  <si>
    <t>La propuesta de investigación presenta el planteamiento del problema, la justificación pero falto la pregunta de investigación y la hipotesis</t>
  </si>
  <si>
    <t>La propuesta de investigación presenta el planteamiento del problema y falto la justificación, la pregunta de investigación y la hipotesis</t>
  </si>
  <si>
    <t>Contextualiza claramente el planteamiento del problema y la justificación</t>
  </si>
  <si>
    <t>Hay buena contextualización del planteamiento del problema y la justificación</t>
  </si>
  <si>
    <t>Hay poca contextualización del planteamiento del problema y su justificación</t>
  </si>
  <si>
    <t>No hay contextualización del planteamiento del problema y su justificación.</t>
  </si>
  <si>
    <t>Prueba de Ingles</t>
  </si>
  <si>
    <t>SI</t>
  </si>
  <si>
    <t>NO</t>
  </si>
  <si>
    <t>2. Definición de Objetivos (20%)</t>
  </si>
  <si>
    <t>Estimado evaluador marque con una X en la casilla amarilla según corresponda</t>
  </si>
  <si>
    <t>Requisitos</t>
  </si>
  <si>
    <t>1. Formulación del Problema (25%)</t>
  </si>
  <si>
    <t>3. Evaluación del Marco Conceptual (Marco Teorico y Estado del Arte) (15%)</t>
  </si>
  <si>
    <t>4. Metodologia y Cronograma de Actividades (20%)</t>
  </si>
  <si>
    <t>Se evidencia correspondencia entre el enfoque metodológico, el cronograma de actividades y los objetivos planteados</t>
  </si>
  <si>
    <t>Se evidencia algunas correspondencias entre el enfoque metodológico, el cronograma de actividades y los objetivos planteados</t>
  </si>
  <si>
    <t>Se evidencia muy poca correspondencia entre el enfoque metodológico, el cronograma y los objetivos planteados</t>
  </si>
  <si>
    <t>No se evidencia correspondencia entre el enfoque metodológico, el cronograma y los objetivos planteados</t>
  </si>
  <si>
    <t>5. Aspectos Formales (10%)</t>
  </si>
  <si>
    <t>Uso correcto de conectores, tiempo verbal, signos de puntuación, mayúsculas, minúsculas y ortografía en la mayoria de la presentación</t>
  </si>
  <si>
    <t>Uso correcto de conectores, tiempo verbal, signos de puntuación, mayúsculas, minúsculas y ortografía en toda la presentación</t>
  </si>
  <si>
    <t>Uso correcto de conectores, tiempo verbal, signos de puntuación, mayúsculas, minúsculas y ortografía en algunas partes de la presentación</t>
  </si>
  <si>
    <t>No uso de manera correcta conectores, tiempo verbal, signos de puntuación, mayúsculas, minúsculas y ortografía durante la presentación</t>
  </si>
  <si>
    <t>6. Revisión Bibliográfica (10%)</t>
  </si>
  <si>
    <t>Calificacion Suficiencia Doctoral</t>
  </si>
  <si>
    <t>EVALUACIÓN DE PROPUESTA DE TESIS DOCTORAL</t>
  </si>
  <si>
    <t>Código</t>
  </si>
  <si>
    <t xml:space="preserve">FPI-51 v.00 </t>
  </si>
  <si>
    <t>Página</t>
  </si>
  <si>
    <t>1 de 1</t>
  </si>
  <si>
    <t>FECHA :</t>
  </si>
  <si>
    <t>OBSERVACIONES</t>
  </si>
  <si>
    <t xml:space="preserve"> Artículo publicado en revista o aceptación para publiciación.</t>
  </si>
  <si>
    <r>
      <rPr>
        <b/>
        <sz val="10"/>
        <color indexed="8"/>
        <rFont val="Arial"/>
        <family val="2"/>
      </rPr>
      <t xml:space="preserve">NOTA: </t>
    </r>
    <r>
      <rPr>
        <sz val="10"/>
        <color indexed="8"/>
        <rFont val="Arial"/>
        <family val="2"/>
      </rPr>
      <t xml:space="preserve">La evaluación es cualitativa y cuantitativa (escala de 0 a 5), </t>
    </r>
    <r>
      <rPr>
        <b/>
        <sz val="10"/>
        <color rgb="FF000000"/>
        <rFont val="Arial"/>
        <family val="2"/>
      </rPr>
      <t>siendo nota aprobatoria a partir de 4,0 (cuatro cero)</t>
    </r>
    <r>
      <rPr>
        <sz val="10"/>
        <color indexed="8"/>
        <rFont val="Arial"/>
        <family val="2"/>
      </rPr>
      <t xml:space="preserve">. En caso de
 concepto no aprobado y en cumplimiento con lo establecido en el </t>
    </r>
    <r>
      <rPr>
        <b/>
        <sz val="10"/>
        <color rgb="FF000000"/>
        <rFont val="Arial"/>
        <family val="2"/>
      </rPr>
      <t xml:space="preserve">acuerdo 040, artículo 51 parágrafo 1, </t>
    </r>
    <r>
      <rPr>
        <sz val="10"/>
        <color indexed="8"/>
        <rFont val="Arial"/>
        <family val="2"/>
      </rPr>
      <t>el estudiante podrá replantear la propuesta considerando las observaciones realizadas por el jurado y presentarla por segunda vez, por escrito, en un plazo no mayor a tres (3) meses calendario. En caso de que la propuesta sea no aprobada por segunda vez, el estudiante quedará excluido del programa de doctorado.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</si>
</sst>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10"/>
      <color theme="1"/>
      <name val="Arial Narrow"/>
      <family val="2"/>
    </font>
    <font>
      <sz val="11"/>
      <color indexed="8"/>
      <name val="Arial"/>
      <family val="2"/>
    </font>
    <font>
      <sz val="10"/>
      <color indexed="8"/>
      <name val="Helvetica Neue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11" fillId="0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6" fillId="2" borderId="13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4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14" xfId="0" applyFont="1" applyFill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14" fontId="3" fillId="4" borderId="37" xfId="0" applyNumberFormat="1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14" fontId="2" fillId="5" borderId="16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9" fontId="3" fillId="7" borderId="7" xfId="0" applyNumberFormat="1" applyFont="1" applyFill="1" applyBorder="1" applyAlignment="1">
      <alignment horizontal="center" vertical="center" wrapText="1"/>
    </xf>
    <xf numFmtId="164" fontId="3" fillId="6" borderId="2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164" fontId="3" fillId="6" borderId="25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3" fillId="5" borderId="13" xfId="0" applyFont="1" applyFill="1" applyBorder="1" applyAlignment="1">
      <alignment horizontal="center" vertical="center" wrapText="1" readingOrder="1"/>
    </xf>
    <xf numFmtId="0" fontId="3" fillId="5" borderId="1" xfId="0" applyFont="1" applyFill="1" applyBorder="1" applyAlignment="1">
      <alignment horizontal="center" vertical="center" wrapText="1" readingOrder="1"/>
    </xf>
    <xf numFmtId="49" fontId="18" fillId="0" borderId="28" xfId="0" applyNumberFormat="1" applyFont="1" applyFill="1" applyBorder="1" applyAlignment="1">
      <alignment horizontal="center" vertical="center" wrapText="1"/>
    </xf>
    <xf numFmtId="49" fontId="18" fillId="0" borderId="29" xfId="0" applyNumberFormat="1" applyFont="1" applyFill="1" applyBorder="1" applyAlignment="1">
      <alignment horizontal="center" vertical="center" wrapText="1"/>
    </xf>
    <xf numFmtId="49" fontId="18" fillId="0" borderId="3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436244</xdr:colOff>
      <xdr:row>0</xdr:row>
      <xdr:rowOff>3810</xdr:rowOff>
    </xdr:from>
    <xdr:to>
      <xdr:col>1</xdr:col>
      <xdr:colOff>777239</xdr:colOff>
      <xdr:row>1</xdr:row>
      <xdr:rowOff>342900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ACD05C0-4BF3-47A9-A3C0-687CF4EF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4" y="3810"/>
          <a:ext cx="34099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T74"/>
  <sheetViews>
    <sheetView showGridLines="0" tabSelected="1" topLeftCell="A61" zoomScale="82" zoomScaleNormal="82" workbookViewId="0">
      <selection activeCell="D70" sqref="D70:F70"/>
    </sheetView>
  </sheetViews>
  <sheetFormatPr baseColWidth="10" defaultColWidth="5.85546875" defaultRowHeight="12.75"/>
  <cols>
    <col min="1" max="1" width="2.42578125" style="14" customWidth="1"/>
    <col min="2" max="2" width="13.42578125" style="13" customWidth="1"/>
    <col min="3" max="3" width="12.42578125" style="13" customWidth="1"/>
    <col min="4" max="4" width="11.42578125" style="13" customWidth="1"/>
    <col min="5" max="8" width="12.5703125" style="13" customWidth="1"/>
    <col min="9" max="9" width="19.42578125" style="13" customWidth="1"/>
    <col min="10" max="10" width="35.42578125" style="13" customWidth="1"/>
    <col min="11" max="11" width="11.5703125" style="23" customWidth="1"/>
    <col min="12" max="12" width="12.7109375" style="22" customWidth="1"/>
    <col min="13" max="15" width="35.42578125" style="14" hidden="1" customWidth="1"/>
    <col min="16" max="19" width="35.42578125" style="14" customWidth="1"/>
    <col min="20" max="20" width="2.28515625" style="14" customWidth="1"/>
    <col min="21" max="21" width="1.42578125" style="14" customWidth="1"/>
    <col min="22" max="16384" width="5.85546875" style="14"/>
  </cols>
  <sheetData>
    <row r="1" spans="2:15" ht="21.6" customHeight="1">
      <c r="B1" s="87"/>
      <c r="C1" s="75" t="s">
        <v>196</v>
      </c>
      <c r="D1" s="88"/>
      <c r="E1" s="88"/>
      <c r="F1" s="88"/>
      <c r="G1" s="88"/>
      <c r="H1" s="88"/>
      <c r="I1" s="88"/>
      <c r="J1" s="88"/>
      <c r="K1" s="28" t="s">
        <v>197</v>
      </c>
      <c r="L1" s="28" t="s">
        <v>198</v>
      </c>
    </row>
    <row r="2" spans="2:15" ht="18" customHeight="1" thickBot="1">
      <c r="B2" s="89"/>
      <c r="C2" s="88"/>
      <c r="D2" s="88"/>
      <c r="E2" s="88"/>
      <c r="F2" s="88"/>
      <c r="G2" s="88"/>
      <c r="H2" s="88"/>
      <c r="I2" s="88"/>
      <c r="J2" s="88"/>
      <c r="K2" s="29" t="s">
        <v>199</v>
      </c>
      <c r="L2" s="29" t="s">
        <v>200</v>
      </c>
    </row>
    <row r="3" spans="2:15" ht="9" customHeight="1">
      <c r="B3" s="90"/>
      <c r="C3" s="90"/>
      <c r="D3" s="90"/>
      <c r="E3" s="90"/>
      <c r="F3" s="90"/>
      <c r="G3" s="90"/>
      <c r="H3" s="90"/>
      <c r="I3" s="90"/>
      <c r="J3" s="90"/>
      <c r="K3" s="91"/>
      <c r="L3" s="91"/>
    </row>
    <row r="4" spans="2:15" ht="3.6" customHeight="1">
      <c r="B4" s="90"/>
      <c r="C4" s="90"/>
      <c r="D4" s="90"/>
      <c r="E4" s="90"/>
      <c r="F4" s="90"/>
      <c r="G4" s="90"/>
      <c r="H4" s="90"/>
      <c r="I4" s="90"/>
      <c r="J4" s="90"/>
      <c r="K4" s="91"/>
      <c r="L4" s="91"/>
    </row>
    <row r="5" spans="2:15" ht="22.5" customHeight="1">
      <c r="B5" s="76" t="s">
        <v>134</v>
      </c>
      <c r="C5" s="92"/>
      <c r="D5" s="93"/>
      <c r="E5" s="93"/>
      <c r="F5" s="93"/>
      <c r="G5" s="93"/>
      <c r="H5" s="93"/>
      <c r="I5" s="93"/>
      <c r="J5" s="93"/>
      <c r="K5" s="93"/>
      <c r="L5" s="93"/>
      <c r="O5"/>
    </row>
    <row r="6" spans="2:15" ht="31.15" customHeight="1">
      <c r="B6" s="77" t="s">
        <v>138</v>
      </c>
      <c r="C6" s="78"/>
      <c r="D6" s="36"/>
      <c r="E6" s="36"/>
      <c r="F6" s="36"/>
      <c r="G6" s="36"/>
      <c r="H6" s="36"/>
      <c r="I6" s="36"/>
      <c r="J6" s="36"/>
      <c r="K6" s="36"/>
      <c r="L6" s="36"/>
    </row>
    <row r="7" spans="2:15" ht="14.1" customHeight="1">
      <c r="B7" s="77" t="s">
        <v>90</v>
      </c>
      <c r="C7" s="78"/>
      <c r="D7" s="36"/>
      <c r="E7" s="36"/>
      <c r="F7" s="36"/>
      <c r="G7" s="36"/>
      <c r="H7" s="36"/>
      <c r="I7" s="36"/>
      <c r="J7" s="36"/>
      <c r="K7" s="36"/>
      <c r="L7" s="36"/>
    </row>
    <row r="8" spans="2:15" ht="14.1" customHeight="1">
      <c r="B8" s="79" t="s">
        <v>137</v>
      </c>
      <c r="C8" s="94"/>
      <c r="D8" s="95"/>
      <c r="E8" s="95"/>
      <c r="F8" s="95"/>
      <c r="G8" s="95"/>
      <c r="H8" s="95"/>
      <c r="I8" s="95"/>
      <c r="J8" s="95"/>
      <c r="K8" s="95"/>
      <c r="L8" s="95"/>
    </row>
    <row r="9" spans="2:15" ht="14.1" customHeight="1">
      <c r="B9" s="77" t="s">
        <v>139</v>
      </c>
      <c r="C9" s="82"/>
      <c r="D9" s="36"/>
      <c r="E9" s="36"/>
      <c r="F9" s="36"/>
      <c r="G9" s="36"/>
      <c r="H9" s="36"/>
      <c r="I9" s="36"/>
      <c r="J9" s="36"/>
      <c r="K9" s="36"/>
      <c r="L9" s="36"/>
    </row>
    <row r="10" spans="2:15" ht="14.1" customHeight="1">
      <c r="B10" s="83" t="s">
        <v>136</v>
      </c>
      <c r="C10" s="94"/>
      <c r="D10" s="36"/>
      <c r="E10" s="36"/>
      <c r="F10" s="36"/>
      <c r="G10" s="36"/>
      <c r="H10" s="36"/>
      <c r="I10" s="36"/>
      <c r="J10" s="36"/>
      <c r="K10" s="36"/>
      <c r="L10" s="36"/>
    </row>
    <row r="11" spans="2:15" ht="14.1" customHeight="1" thickBot="1">
      <c r="B11" s="84" t="s">
        <v>201</v>
      </c>
      <c r="C11" s="85"/>
      <c r="D11" s="96"/>
      <c r="E11" s="96"/>
      <c r="F11" s="96"/>
      <c r="G11" s="96"/>
      <c r="H11" s="96"/>
      <c r="I11" s="96"/>
      <c r="J11" s="96"/>
      <c r="K11" s="96"/>
      <c r="L11" s="96"/>
    </row>
    <row r="12" spans="2:15" ht="9" customHeight="1">
      <c r="B12" s="97"/>
      <c r="C12" s="97"/>
      <c r="D12" s="98"/>
      <c r="E12" s="99"/>
      <c r="F12" s="99"/>
      <c r="G12" s="99"/>
      <c r="H12" s="99"/>
      <c r="I12" s="99"/>
      <c r="J12" s="99"/>
      <c r="K12" s="99"/>
      <c r="L12" s="99"/>
    </row>
    <row r="13" spans="2:15" ht="18.600000000000001" customHeight="1">
      <c r="B13" s="86" t="s">
        <v>180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</row>
    <row r="14" spans="2:15" ht="10.5" customHeight="1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15" ht="14.1" customHeight="1">
      <c r="B15" s="33" t="s">
        <v>181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2:15" ht="14.1" customHeight="1">
      <c r="B16" s="80" t="s">
        <v>176</v>
      </c>
      <c r="C16" s="81"/>
      <c r="D16" s="101" t="s">
        <v>177</v>
      </c>
      <c r="E16" s="102" t="s">
        <v>178</v>
      </c>
      <c r="F16" s="103" t="s">
        <v>203</v>
      </c>
      <c r="G16" s="81"/>
      <c r="H16" s="102" t="s">
        <v>177</v>
      </c>
      <c r="I16" s="104" t="s">
        <v>178</v>
      </c>
      <c r="J16" s="104"/>
      <c r="K16" s="104"/>
      <c r="L16" s="104"/>
    </row>
    <row r="17" spans="1:20" ht="14.1" customHeight="1" thickBot="1">
      <c r="B17" s="105"/>
      <c r="C17" s="106"/>
      <c r="D17" s="107"/>
      <c r="E17" s="108"/>
      <c r="F17" s="109"/>
      <c r="G17" s="106"/>
      <c r="H17" s="108"/>
      <c r="I17" s="110"/>
      <c r="J17" s="110"/>
      <c r="K17" s="110"/>
      <c r="L17" s="110"/>
    </row>
    <row r="18" spans="1:20" ht="14.1" customHeight="1" thickBot="1">
      <c r="B18" s="94"/>
      <c r="C18" s="94"/>
      <c r="D18" s="111"/>
      <c r="E18" s="112"/>
      <c r="F18" s="112"/>
      <c r="G18" s="112"/>
      <c r="H18" s="112"/>
      <c r="I18" s="112"/>
      <c r="J18" s="112"/>
      <c r="K18" s="112"/>
      <c r="L18" s="112"/>
    </row>
    <row r="19" spans="1:20" ht="12.95" customHeight="1">
      <c r="B19" s="44" t="s">
        <v>182</v>
      </c>
      <c r="C19" s="45"/>
      <c r="D19" s="45"/>
      <c r="E19" s="45"/>
      <c r="F19" s="45"/>
      <c r="G19" s="113"/>
      <c r="H19" s="114">
        <v>0.25</v>
      </c>
      <c r="I19" s="115">
        <f>SUM(M21,M24,M26)/SUM(C22,C24,C26)*5</f>
        <v>0</v>
      </c>
      <c r="J19" s="116" t="s">
        <v>202</v>
      </c>
      <c r="K19" s="116"/>
      <c r="L19" s="116"/>
    </row>
    <row r="20" spans="1:20">
      <c r="B20" s="117">
        <v>5</v>
      </c>
      <c r="C20" s="49"/>
      <c r="D20" s="48">
        <v>4</v>
      </c>
      <c r="E20" s="49"/>
      <c r="F20" s="48">
        <v>3</v>
      </c>
      <c r="G20" s="49"/>
      <c r="H20" s="48">
        <v>2</v>
      </c>
      <c r="I20" s="118"/>
      <c r="J20" s="116"/>
      <c r="K20" s="116"/>
      <c r="L20" s="116"/>
    </row>
    <row r="21" spans="1:20" ht="80.099999999999994" customHeight="1">
      <c r="A21" s="13"/>
      <c r="B21" s="51" t="s">
        <v>164</v>
      </c>
      <c r="C21" s="52"/>
      <c r="D21" s="119" t="s">
        <v>165</v>
      </c>
      <c r="E21" s="52"/>
      <c r="F21" s="119" t="s">
        <v>166</v>
      </c>
      <c r="G21" s="52"/>
      <c r="H21" s="119" t="s">
        <v>167</v>
      </c>
      <c r="I21" s="120"/>
      <c r="J21" s="121"/>
      <c r="K21" s="122"/>
      <c r="L21" s="123"/>
      <c r="M21" s="30">
        <f>IF(B22&lt;&gt;"",C22,IF(D22&lt;&gt;"",E22,IF(F22&lt;&gt;"",G22,IF(H22&lt;&gt;"",I22,0))))</f>
        <v>0</v>
      </c>
    </row>
    <row r="22" spans="1:20">
      <c r="A22" s="13"/>
      <c r="B22" s="124"/>
      <c r="C22" s="24">
        <v>33.33</v>
      </c>
      <c r="D22" s="125"/>
      <c r="E22" s="24">
        <v>26.66</v>
      </c>
      <c r="F22" s="125"/>
      <c r="G22" s="24">
        <v>23.33</v>
      </c>
      <c r="H22" s="125"/>
      <c r="I22" s="27">
        <v>16.66</v>
      </c>
      <c r="J22" s="119"/>
      <c r="K22" s="120"/>
      <c r="L22" s="52"/>
      <c r="M22" s="30"/>
      <c r="O22" s="14">
        <f>I19*0.25</f>
        <v>0</v>
      </c>
      <c r="P22" s="14">
        <f>I28*0.2</f>
        <v>0</v>
      </c>
      <c r="Q22" s="14">
        <f>(I37*0.15)</f>
        <v>0</v>
      </c>
      <c r="R22" s="14">
        <f>(I42*0.2)</f>
        <v>0</v>
      </c>
      <c r="S22" s="14">
        <f>(I49*0.1)</f>
        <v>0</v>
      </c>
      <c r="T22" s="14">
        <f>(I58*0.1)</f>
        <v>0</v>
      </c>
    </row>
    <row r="23" spans="1:20" ht="54.75" customHeight="1">
      <c r="A23" s="13"/>
      <c r="B23" s="51" t="s">
        <v>172</v>
      </c>
      <c r="C23" s="52"/>
      <c r="D23" s="119" t="s">
        <v>173</v>
      </c>
      <c r="E23" s="52"/>
      <c r="F23" s="119" t="s">
        <v>174</v>
      </c>
      <c r="G23" s="52"/>
      <c r="H23" s="119" t="s">
        <v>175</v>
      </c>
      <c r="I23" s="120"/>
      <c r="J23" s="36"/>
      <c r="K23" s="36"/>
      <c r="L23" s="36"/>
    </row>
    <row r="24" spans="1:20">
      <c r="A24" s="13"/>
      <c r="B24" s="124"/>
      <c r="C24" s="24">
        <v>33.33</v>
      </c>
      <c r="D24" s="125"/>
      <c r="E24" s="24">
        <v>26.66</v>
      </c>
      <c r="F24" s="125"/>
      <c r="G24" s="24">
        <v>23.33</v>
      </c>
      <c r="H24" s="125"/>
      <c r="I24" s="27">
        <v>16.66</v>
      </c>
      <c r="J24" s="119"/>
      <c r="K24" s="120"/>
      <c r="L24" s="52"/>
      <c r="M24" s="15">
        <f>IF(B24&lt;&gt;"",C24,IF(D24&lt;&gt;"",E24,IF(F24&lt;&gt;"",G24,IF(H24&lt;&gt;"",I24,0))))</f>
        <v>0</v>
      </c>
    </row>
    <row r="25" spans="1:20" ht="74.25" customHeight="1">
      <c r="A25" s="13"/>
      <c r="B25" s="51" t="s">
        <v>168</v>
      </c>
      <c r="C25" s="52"/>
      <c r="D25" s="119" t="s">
        <v>169</v>
      </c>
      <c r="E25" s="52"/>
      <c r="F25" s="119" t="s">
        <v>170</v>
      </c>
      <c r="G25" s="52"/>
      <c r="H25" s="119" t="s">
        <v>171</v>
      </c>
      <c r="I25" s="120"/>
      <c r="J25" s="36"/>
      <c r="K25" s="36"/>
      <c r="L25" s="36"/>
    </row>
    <row r="26" spans="1:20" ht="13.5" thickBot="1">
      <c r="B26" s="126"/>
      <c r="C26" s="4">
        <v>33.33</v>
      </c>
      <c r="D26" s="127"/>
      <c r="E26" s="4">
        <v>26.66</v>
      </c>
      <c r="F26" s="127"/>
      <c r="G26" s="4">
        <v>23.33</v>
      </c>
      <c r="H26" s="127"/>
      <c r="I26" s="128">
        <v>16.66</v>
      </c>
      <c r="J26" s="36"/>
      <c r="K26" s="36"/>
      <c r="L26" s="36"/>
      <c r="M26" s="15">
        <f>IF(B26&lt;&gt;"",C26,IF(D26&lt;&gt;"",E26,IF(F26&lt;&gt;"",G26,IF(H26&lt;&gt;"",I26,0))))</f>
        <v>0</v>
      </c>
    </row>
    <row r="27" spans="1:20" ht="14.1" customHeight="1" thickBot="1">
      <c r="B27" s="94"/>
      <c r="C27" s="94"/>
      <c r="D27" s="111"/>
      <c r="E27" s="112"/>
      <c r="F27" s="112"/>
      <c r="G27" s="112"/>
      <c r="H27" s="112"/>
      <c r="I27" s="112"/>
      <c r="J27" s="120"/>
      <c r="K27" s="120"/>
      <c r="L27" s="120"/>
    </row>
    <row r="28" spans="1:20" ht="12.95" customHeight="1">
      <c r="B28" s="44" t="s">
        <v>179</v>
      </c>
      <c r="C28" s="45"/>
      <c r="D28" s="45"/>
      <c r="E28" s="45"/>
      <c r="F28" s="45"/>
      <c r="G28" s="113"/>
      <c r="H28" s="114">
        <v>0.2</v>
      </c>
      <c r="I28" s="115">
        <f>SUM(M31,M33,M35)/SUM(C31,C33,C35)*5</f>
        <v>0</v>
      </c>
      <c r="J28" s="36"/>
      <c r="K28" s="36"/>
      <c r="L28" s="36"/>
    </row>
    <row r="29" spans="1:20">
      <c r="B29" s="117">
        <v>5</v>
      </c>
      <c r="C29" s="49"/>
      <c r="D29" s="48">
        <v>4</v>
      </c>
      <c r="E29" s="49"/>
      <c r="F29" s="48">
        <v>3</v>
      </c>
      <c r="G29" s="49"/>
      <c r="H29" s="48">
        <v>2</v>
      </c>
      <c r="I29" s="118"/>
      <c r="J29" s="36"/>
      <c r="K29" s="36"/>
      <c r="L29" s="36"/>
    </row>
    <row r="30" spans="1:20" ht="80.099999999999994" customHeight="1">
      <c r="A30" s="13"/>
      <c r="B30" s="51" t="s">
        <v>143</v>
      </c>
      <c r="C30" s="52"/>
      <c r="D30" s="119" t="s">
        <v>142</v>
      </c>
      <c r="E30" s="52"/>
      <c r="F30" s="119" t="s">
        <v>140</v>
      </c>
      <c r="G30" s="52"/>
      <c r="H30" s="119" t="s">
        <v>141</v>
      </c>
      <c r="I30" s="120"/>
      <c r="J30" s="36"/>
      <c r="K30" s="36"/>
      <c r="L30" s="36"/>
    </row>
    <row r="31" spans="1:20">
      <c r="A31" s="13"/>
      <c r="B31" s="124"/>
      <c r="C31" s="24">
        <v>33.33</v>
      </c>
      <c r="D31" s="125"/>
      <c r="E31" s="24">
        <v>26.66</v>
      </c>
      <c r="F31" s="125"/>
      <c r="G31" s="24">
        <v>23.33</v>
      </c>
      <c r="H31" s="125"/>
      <c r="I31" s="27">
        <v>16.66</v>
      </c>
      <c r="J31" s="119"/>
      <c r="K31" s="120"/>
      <c r="L31" s="52"/>
      <c r="M31" s="15">
        <f>IF(B31&lt;&gt;"",C31,IF(D31&lt;&gt;"",E31,IF(F31&lt;&gt;"",G31,IF(H31&lt;&gt;"",I31,0))))</f>
        <v>0</v>
      </c>
    </row>
    <row r="32" spans="1:20" ht="54.75" customHeight="1">
      <c r="A32" s="13"/>
      <c r="B32" s="51" t="s">
        <v>0</v>
      </c>
      <c r="C32" s="52"/>
      <c r="D32" s="119" t="s">
        <v>43</v>
      </c>
      <c r="E32" s="52"/>
      <c r="F32" s="119" t="s">
        <v>44</v>
      </c>
      <c r="G32" s="52"/>
      <c r="H32" s="119" t="s">
        <v>45</v>
      </c>
      <c r="I32" s="120"/>
      <c r="J32" s="36"/>
      <c r="K32" s="36"/>
      <c r="L32" s="36"/>
    </row>
    <row r="33" spans="1:13">
      <c r="A33" s="13"/>
      <c r="B33" s="124"/>
      <c r="C33" s="24">
        <v>33.33</v>
      </c>
      <c r="D33" s="125"/>
      <c r="E33" s="24">
        <v>26.66</v>
      </c>
      <c r="F33" s="125"/>
      <c r="G33" s="24">
        <v>23.33</v>
      </c>
      <c r="H33" s="125"/>
      <c r="I33" s="27">
        <v>16.66</v>
      </c>
      <c r="J33" s="36"/>
      <c r="K33" s="36"/>
      <c r="L33" s="36"/>
      <c r="M33" s="15">
        <f>IF(B33&lt;&gt;"",C33,IF(D33&lt;&gt;"",E33,IF(F33&lt;&gt;"",G33,IF(H33&lt;&gt;"",I33,0))))</f>
        <v>0</v>
      </c>
    </row>
    <row r="34" spans="1:13" ht="74.25" customHeight="1">
      <c r="A34" s="13"/>
      <c r="B34" s="51" t="s">
        <v>1</v>
      </c>
      <c r="C34" s="52"/>
      <c r="D34" s="119" t="s">
        <v>46</v>
      </c>
      <c r="E34" s="52"/>
      <c r="F34" s="119" t="s">
        <v>47</v>
      </c>
      <c r="G34" s="52"/>
      <c r="H34" s="119" t="s">
        <v>48</v>
      </c>
      <c r="I34" s="120"/>
      <c r="J34" s="36"/>
      <c r="K34" s="36"/>
      <c r="L34" s="36"/>
    </row>
    <row r="35" spans="1:13" ht="13.5" thickBot="1">
      <c r="B35" s="126"/>
      <c r="C35" s="4">
        <v>33.33</v>
      </c>
      <c r="D35" s="127"/>
      <c r="E35" s="4">
        <v>26.66</v>
      </c>
      <c r="F35" s="127"/>
      <c r="G35" s="4">
        <v>23.33</v>
      </c>
      <c r="H35" s="127"/>
      <c r="I35" s="128">
        <v>16.66</v>
      </c>
      <c r="J35" s="129"/>
      <c r="K35" s="130"/>
      <c r="L35" s="131"/>
      <c r="M35" s="15">
        <f>IF(B35&lt;&gt;"",C35,IF(D35&lt;&gt;"",E35,IF(F35&lt;&gt;"",G35,IF(H35&lt;&gt;"",I35,0))))</f>
        <v>0</v>
      </c>
    </row>
    <row r="36" spans="1:13" ht="9.9499999999999993" customHeight="1" thickBot="1">
      <c r="B36" s="3"/>
      <c r="C36" s="3"/>
      <c r="D36" s="3"/>
      <c r="E36" s="3"/>
      <c r="F36" s="3"/>
      <c r="G36" s="3"/>
      <c r="H36" s="3"/>
      <c r="I36" s="3"/>
      <c r="J36" s="132"/>
      <c r="K36" s="133"/>
      <c r="L36" s="134"/>
    </row>
    <row r="37" spans="1:13" ht="12.75" customHeight="1">
      <c r="B37" s="44" t="s">
        <v>183</v>
      </c>
      <c r="C37" s="45"/>
      <c r="D37" s="45"/>
      <c r="E37" s="45"/>
      <c r="F37" s="45"/>
      <c r="G37" s="113"/>
      <c r="H37" s="114">
        <v>0.15</v>
      </c>
      <c r="I37" s="115">
        <f>SUM(M40)/SUM(C40)*5</f>
        <v>0</v>
      </c>
      <c r="J37" s="129"/>
      <c r="K37" s="130"/>
      <c r="L37" s="131"/>
    </row>
    <row r="38" spans="1:13">
      <c r="B38" s="47">
        <v>5</v>
      </c>
      <c r="C38" s="33"/>
      <c r="D38" s="33">
        <v>4</v>
      </c>
      <c r="E38" s="33"/>
      <c r="F38" s="33">
        <v>3</v>
      </c>
      <c r="G38" s="33"/>
      <c r="H38" s="33">
        <v>2</v>
      </c>
      <c r="I38" s="48"/>
      <c r="J38" s="132"/>
      <c r="K38" s="133"/>
      <c r="L38" s="134"/>
    </row>
    <row r="39" spans="1:13" ht="149.44999999999999" customHeight="1">
      <c r="A39" s="13"/>
      <c r="B39" s="35" t="s">
        <v>160</v>
      </c>
      <c r="C39" s="36"/>
      <c r="D39" s="36" t="s">
        <v>161</v>
      </c>
      <c r="E39" s="36"/>
      <c r="F39" s="36" t="s">
        <v>163</v>
      </c>
      <c r="G39" s="36"/>
      <c r="H39" s="36" t="s">
        <v>162</v>
      </c>
      <c r="I39" s="119"/>
      <c r="J39" s="36"/>
      <c r="K39" s="36"/>
      <c r="L39" s="36"/>
    </row>
    <row r="40" spans="1:13" ht="13.5" thickBot="1">
      <c r="B40" s="126"/>
      <c r="C40" s="4">
        <v>100</v>
      </c>
      <c r="D40" s="127"/>
      <c r="E40" s="4">
        <v>80</v>
      </c>
      <c r="F40" s="127"/>
      <c r="G40" s="4">
        <v>70</v>
      </c>
      <c r="H40" s="127"/>
      <c r="I40" s="128">
        <v>50</v>
      </c>
      <c r="J40" s="36"/>
      <c r="K40" s="36"/>
      <c r="L40" s="36"/>
      <c r="M40" s="15">
        <f>IF(B40&lt;&gt;"",C40,IF(D40&lt;&gt;"",E40,IF(F40&lt;&gt;"",G40,IF(H40&lt;&gt;"",I40,0))))</f>
        <v>0</v>
      </c>
    </row>
    <row r="41" spans="1:13" ht="9.9499999999999993" customHeight="1" thickBot="1">
      <c r="B41" s="3"/>
      <c r="C41" s="3"/>
      <c r="D41" s="3"/>
      <c r="E41" s="3"/>
      <c r="F41" s="3"/>
      <c r="G41" s="3"/>
      <c r="H41" s="3"/>
      <c r="I41" s="3"/>
      <c r="J41" s="130"/>
      <c r="K41" s="130"/>
      <c r="L41" s="130"/>
    </row>
    <row r="42" spans="1:13" ht="12.75" customHeight="1">
      <c r="B42" s="44" t="s">
        <v>184</v>
      </c>
      <c r="C42" s="45"/>
      <c r="D42" s="45"/>
      <c r="E42" s="45"/>
      <c r="F42" s="45"/>
      <c r="G42" s="113"/>
      <c r="H42" s="114">
        <v>0.2</v>
      </c>
      <c r="I42" s="135">
        <f>SUM(M45,M47)/SUM(C45,C47)*5</f>
        <v>0</v>
      </c>
      <c r="J42" s="133"/>
      <c r="K42" s="133"/>
      <c r="L42" s="133"/>
    </row>
    <row r="43" spans="1:13">
      <c r="B43" s="47">
        <v>5</v>
      </c>
      <c r="C43" s="33"/>
      <c r="D43" s="33">
        <v>4</v>
      </c>
      <c r="E43" s="33"/>
      <c r="F43" s="33">
        <v>3</v>
      </c>
      <c r="G43" s="33"/>
      <c r="H43" s="33">
        <v>2</v>
      </c>
      <c r="I43" s="48"/>
      <c r="J43" s="36"/>
      <c r="K43" s="36"/>
      <c r="L43" s="36"/>
    </row>
    <row r="44" spans="1:13" ht="108" customHeight="1">
      <c r="A44" s="13"/>
      <c r="B44" s="35" t="s">
        <v>144</v>
      </c>
      <c r="C44" s="36"/>
      <c r="D44" s="36" t="s">
        <v>145</v>
      </c>
      <c r="E44" s="36"/>
      <c r="F44" s="36" t="s">
        <v>146</v>
      </c>
      <c r="G44" s="36"/>
      <c r="H44" s="36" t="s">
        <v>147</v>
      </c>
      <c r="I44" s="119"/>
      <c r="J44" s="36"/>
      <c r="K44" s="36"/>
      <c r="L44" s="36"/>
    </row>
    <row r="45" spans="1:13">
      <c r="A45" s="13"/>
      <c r="B45" s="124"/>
      <c r="C45" s="24">
        <v>80</v>
      </c>
      <c r="D45" s="125"/>
      <c r="E45" s="24">
        <v>56</v>
      </c>
      <c r="F45" s="125"/>
      <c r="G45" s="24">
        <v>49</v>
      </c>
      <c r="H45" s="125"/>
      <c r="I45" s="25">
        <v>35</v>
      </c>
      <c r="J45" s="51"/>
      <c r="K45" s="120"/>
      <c r="L45" s="120"/>
      <c r="M45" s="15">
        <f>IF(B45&lt;&gt;"",C45,IF(D45&lt;&gt;"",E45,IF(F45&lt;&gt;"",G45,IF(H45&lt;&gt;"",I45,0))))</f>
        <v>0</v>
      </c>
    </row>
    <row r="46" spans="1:13" ht="89.25" customHeight="1">
      <c r="A46" s="13"/>
      <c r="B46" s="51" t="s">
        <v>185</v>
      </c>
      <c r="C46" s="52"/>
      <c r="D46" s="119" t="s">
        <v>186</v>
      </c>
      <c r="E46" s="52"/>
      <c r="F46" s="119" t="s">
        <v>187</v>
      </c>
      <c r="G46" s="52"/>
      <c r="H46" s="119" t="s">
        <v>188</v>
      </c>
      <c r="I46" s="120"/>
      <c r="J46" s="36"/>
      <c r="K46" s="36"/>
      <c r="L46" s="36"/>
    </row>
    <row r="47" spans="1:13" ht="13.5" thickBot="1">
      <c r="B47" s="126"/>
      <c r="C47" s="4">
        <v>24</v>
      </c>
      <c r="D47" s="127"/>
      <c r="E47" s="4">
        <v>20</v>
      </c>
      <c r="F47" s="127"/>
      <c r="G47" s="4">
        <v>21</v>
      </c>
      <c r="H47" s="127"/>
      <c r="I47" s="128">
        <v>15</v>
      </c>
      <c r="J47" s="36"/>
      <c r="K47" s="36"/>
      <c r="L47" s="36"/>
      <c r="M47" s="15">
        <f>IF(B47&lt;&gt;"",C47,IF(D47&lt;&gt;"",E47,IF(F47&lt;&gt;"",G47,IF(H47&lt;&gt;"",I47,0))))</f>
        <v>0</v>
      </c>
    </row>
    <row r="48" spans="1:13" ht="13.5" thickBo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3" ht="15" customHeight="1">
      <c r="B49" s="44" t="s">
        <v>189</v>
      </c>
      <c r="C49" s="45"/>
      <c r="D49" s="45"/>
      <c r="E49" s="45"/>
      <c r="F49" s="45"/>
      <c r="G49" s="113"/>
      <c r="H49" s="114">
        <v>0.1</v>
      </c>
      <c r="I49" s="115">
        <f>SUM(M52,M54,M56)/SUM(C52,C54,C56)*5</f>
        <v>0</v>
      </c>
      <c r="J49" s="36"/>
      <c r="K49" s="36"/>
      <c r="L49" s="36"/>
    </row>
    <row r="50" spans="1:13">
      <c r="B50" s="117">
        <v>5</v>
      </c>
      <c r="C50" s="49"/>
      <c r="D50" s="48">
        <v>4</v>
      </c>
      <c r="E50" s="49"/>
      <c r="F50" s="48">
        <v>3</v>
      </c>
      <c r="G50" s="49"/>
      <c r="H50" s="48">
        <v>2</v>
      </c>
      <c r="I50" s="118"/>
      <c r="J50" s="36"/>
      <c r="K50" s="36"/>
      <c r="L50" s="36"/>
    </row>
    <row r="51" spans="1:13" ht="87" customHeight="1">
      <c r="A51" s="13"/>
      <c r="B51" s="35" t="s">
        <v>148</v>
      </c>
      <c r="C51" s="36"/>
      <c r="D51" s="36" t="s">
        <v>149</v>
      </c>
      <c r="E51" s="36"/>
      <c r="F51" s="36" t="s">
        <v>150</v>
      </c>
      <c r="G51" s="36"/>
      <c r="H51" s="36" t="s">
        <v>151</v>
      </c>
      <c r="I51" s="119"/>
      <c r="J51" s="36"/>
      <c r="K51" s="36"/>
      <c r="L51" s="36"/>
    </row>
    <row r="52" spans="1:13">
      <c r="A52" s="13"/>
      <c r="B52" s="124"/>
      <c r="C52" s="24">
        <v>50</v>
      </c>
      <c r="D52" s="125"/>
      <c r="E52" s="24">
        <v>40</v>
      </c>
      <c r="F52" s="125"/>
      <c r="G52" s="24">
        <v>35</v>
      </c>
      <c r="H52" s="125"/>
      <c r="I52" s="27">
        <v>25</v>
      </c>
      <c r="J52" s="36"/>
      <c r="K52" s="36"/>
      <c r="L52" s="36"/>
      <c r="M52" s="15">
        <f>IF(B52&lt;&gt;"",C52,IF(D52&lt;&gt;"",E52,IF(F52&lt;&gt;"",G52,IF(H52&lt;&gt;"",I52,0))))</f>
        <v>0</v>
      </c>
    </row>
    <row r="53" spans="1:13" ht="55.5" customHeight="1">
      <c r="A53" s="13"/>
      <c r="B53" s="51" t="s">
        <v>191</v>
      </c>
      <c r="C53" s="52"/>
      <c r="D53" s="119" t="s">
        <v>190</v>
      </c>
      <c r="E53" s="52"/>
      <c r="F53" s="119" t="s">
        <v>192</v>
      </c>
      <c r="G53" s="52"/>
      <c r="H53" s="119" t="s">
        <v>193</v>
      </c>
      <c r="I53" s="120"/>
      <c r="J53" s="36"/>
      <c r="K53" s="36"/>
      <c r="L53" s="36"/>
    </row>
    <row r="54" spans="1:13">
      <c r="A54" s="13"/>
      <c r="B54" s="124"/>
      <c r="C54" s="24">
        <v>30</v>
      </c>
      <c r="D54" s="125"/>
      <c r="E54" s="24">
        <v>24</v>
      </c>
      <c r="F54" s="125"/>
      <c r="G54" s="24">
        <v>21</v>
      </c>
      <c r="H54" s="125"/>
      <c r="I54" s="27">
        <v>15</v>
      </c>
      <c r="J54" s="48"/>
      <c r="K54" s="118"/>
      <c r="L54" s="49"/>
      <c r="M54" s="15">
        <f>IF(B54&lt;&gt;"",C54,IF(D54&lt;&gt;"",E54,IF(F54&lt;&gt;"",G54,IF(H54&lt;&gt;"",I54,0))))</f>
        <v>0</v>
      </c>
    </row>
    <row r="55" spans="1:13" ht="138" customHeight="1">
      <c r="A55" s="13"/>
      <c r="B55" s="35" t="s">
        <v>152</v>
      </c>
      <c r="C55" s="36"/>
      <c r="D55" s="36" t="s">
        <v>153</v>
      </c>
      <c r="E55" s="36"/>
      <c r="F55" s="36" t="s">
        <v>154</v>
      </c>
      <c r="G55" s="36"/>
      <c r="H55" s="36" t="s">
        <v>155</v>
      </c>
      <c r="I55" s="119"/>
      <c r="J55" s="36"/>
      <c r="K55" s="36"/>
      <c r="L55" s="36"/>
    </row>
    <row r="56" spans="1:13" ht="13.5" thickBot="1">
      <c r="B56" s="126"/>
      <c r="C56" s="4">
        <v>20</v>
      </c>
      <c r="D56" s="127"/>
      <c r="E56" s="4">
        <v>16</v>
      </c>
      <c r="F56" s="127"/>
      <c r="G56" s="4">
        <v>14</v>
      </c>
      <c r="H56" s="127"/>
      <c r="I56" s="128">
        <v>10</v>
      </c>
      <c r="J56" s="48"/>
      <c r="K56" s="118"/>
      <c r="L56" s="49"/>
      <c r="M56" s="15">
        <f>IF(B56&lt;&gt;"",C56,IF(D56&lt;&gt;"",E56,IF(F56&lt;&gt;"",G56,IF(H56&lt;&gt;"",I56,0))))</f>
        <v>0</v>
      </c>
    </row>
    <row r="57" spans="1:13" ht="13.5" thickBot="1">
      <c r="A57" s="13"/>
      <c r="B57" s="3"/>
      <c r="C57" s="3"/>
      <c r="D57" s="3"/>
      <c r="E57" s="3"/>
      <c r="F57" s="3"/>
      <c r="G57" s="3"/>
      <c r="H57" s="3"/>
      <c r="I57" s="3"/>
      <c r="J57" s="48"/>
      <c r="K57" s="118"/>
      <c r="L57" s="49"/>
    </row>
    <row r="58" spans="1:13" ht="12.75" customHeight="1">
      <c r="B58" s="44" t="s">
        <v>194</v>
      </c>
      <c r="C58" s="45"/>
      <c r="D58" s="45"/>
      <c r="E58" s="45"/>
      <c r="F58" s="45"/>
      <c r="G58" s="113"/>
      <c r="H58" s="114">
        <v>0.1</v>
      </c>
      <c r="I58" s="115">
        <f>SUM(M61,M63,M65,M67)/SUM(C61,C63,C65,C67)*5</f>
        <v>0</v>
      </c>
      <c r="J58" s="48"/>
      <c r="K58" s="118"/>
      <c r="L58" s="49"/>
    </row>
    <row r="59" spans="1:13">
      <c r="B59" s="136">
        <v>5</v>
      </c>
      <c r="C59" s="137"/>
      <c r="D59" s="138">
        <v>4</v>
      </c>
      <c r="E59" s="137"/>
      <c r="F59" s="138">
        <v>3</v>
      </c>
      <c r="G59" s="137"/>
      <c r="H59" s="138">
        <v>2</v>
      </c>
      <c r="I59" s="139"/>
      <c r="J59" s="48"/>
      <c r="K59" s="118"/>
      <c r="L59" s="49"/>
    </row>
    <row r="60" spans="1:13" ht="54.75" customHeight="1">
      <c r="A60" s="13"/>
      <c r="B60" s="140" t="s">
        <v>104</v>
      </c>
      <c r="C60" s="141"/>
      <c r="D60" s="141" t="s">
        <v>63</v>
      </c>
      <c r="E60" s="141"/>
      <c r="F60" s="141" t="s">
        <v>64</v>
      </c>
      <c r="G60" s="141"/>
      <c r="H60" s="141" t="s">
        <v>65</v>
      </c>
      <c r="I60" s="142"/>
      <c r="J60" s="141"/>
      <c r="K60" s="141"/>
      <c r="L60" s="141"/>
    </row>
    <row r="61" spans="1:13">
      <c r="A61" s="13"/>
      <c r="B61" s="143"/>
      <c r="C61" s="26">
        <v>25</v>
      </c>
      <c r="D61" s="144"/>
      <c r="E61" s="26">
        <v>20</v>
      </c>
      <c r="F61" s="144"/>
      <c r="G61" s="26">
        <v>17.5</v>
      </c>
      <c r="H61" s="144"/>
      <c r="I61" s="27">
        <v>12.5</v>
      </c>
      <c r="J61" s="48"/>
      <c r="K61" s="118"/>
      <c r="L61" s="49"/>
      <c r="M61" s="15">
        <f>IF(B61&lt;&gt;"",C61,IF(D61&lt;&gt;"",E61,IF(F61&lt;&gt;"",G61,IF(H61&lt;&gt;"",I61,0))))</f>
        <v>0</v>
      </c>
    </row>
    <row r="62" spans="1:13" ht="43.5" customHeight="1">
      <c r="A62" s="13"/>
      <c r="B62" s="140" t="s">
        <v>66</v>
      </c>
      <c r="C62" s="141"/>
      <c r="D62" s="141" t="s">
        <v>67</v>
      </c>
      <c r="E62" s="141"/>
      <c r="F62" s="141" t="s">
        <v>68</v>
      </c>
      <c r="G62" s="141"/>
      <c r="H62" s="141" t="s">
        <v>69</v>
      </c>
      <c r="I62" s="142"/>
      <c r="J62" s="48"/>
      <c r="K62" s="118"/>
      <c r="L62" s="49"/>
    </row>
    <row r="63" spans="1:13">
      <c r="A63" s="13"/>
      <c r="B63" s="124"/>
      <c r="C63" s="24">
        <v>25</v>
      </c>
      <c r="D63" s="125"/>
      <c r="E63" s="24">
        <v>20</v>
      </c>
      <c r="F63" s="125"/>
      <c r="G63" s="24">
        <v>17.5</v>
      </c>
      <c r="H63" s="125"/>
      <c r="I63" s="27">
        <v>12.5</v>
      </c>
      <c r="J63" s="48"/>
      <c r="K63" s="118"/>
      <c r="L63" s="49"/>
      <c r="M63" s="15">
        <f>IF(B63&lt;&gt;"",C63,IF(D63&lt;&gt;"",E63,IF(F63&lt;&gt;"",G63,IF(H63&lt;&gt;"",I63,0))))</f>
        <v>0</v>
      </c>
    </row>
    <row r="64" spans="1:13" ht="45" customHeight="1">
      <c r="A64" s="13"/>
      <c r="B64" s="140" t="s">
        <v>70</v>
      </c>
      <c r="C64" s="141"/>
      <c r="D64" s="141" t="s">
        <v>71</v>
      </c>
      <c r="E64" s="141"/>
      <c r="F64" s="141" t="s">
        <v>72</v>
      </c>
      <c r="G64" s="141"/>
      <c r="H64" s="141" t="s">
        <v>73</v>
      </c>
      <c r="I64" s="142"/>
      <c r="J64" s="48"/>
      <c r="K64" s="118"/>
      <c r="L64" s="49"/>
    </row>
    <row r="65" spans="1:13">
      <c r="B65" s="124"/>
      <c r="C65" s="24">
        <v>25</v>
      </c>
      <c r="D65" s="125"/>
      <c r="E65" s="24">
        <v>20</v>
      </c>
      <c r="F65" s="125"/>
      <c r="G65" s="24">
        <v>17.5</v>
      </c>
      <c r="H65" s="125"/>
      <c r="I65" s="27">
        <v>12.5</v>
      </c>
      <c r="J65" s="48"/>
      <c r="K65" s="118"/>
      <c r="L65" s="49"/>
      <c r="M65" s="15">
        <f>IF(B65&lt;&gt;"",C65,IF(D65&lt;&gt;"",E65,IF(F65&lt;&gt;"",G65,IF(H65&lt;&gt;"",I65,0))))</f>
        <v>0</v>
      </c>
    </row>
    <row r="66" spans="1:13" ht="45" customHeight="1">
      <c r="A66" s="13"/>
      <c r="B66" s="140" t="s">
        <v>156</v>
      </c>
      <c r="C66" s="141"/>
      <c r="D66" s="141" t="s">
        <v>157</v>
      </c>
      <c r="E66" s="141"/>
      <c r="F66" s="141" t="s">
        <v>158</v>
      </c>
      <c r="G66" s="141"/>
      <c r="H66" s="141" t="s">
        <v>159</v>
      </c>
      <c r="I66" s="142"/>
      <c r="J66" s="48"/>
      <c r="K66" s="118"/>
      <c r="L66" s="49"/>
    </row>
    <row r="67" spans="1:13" ht="13.5" thickBot="1">
      <c r="B67" s="126"/>
      <c r="C67" s="4">
        <v>25</v>
      </c>
      <c r="D67" s="127"/>
      <c r="E67" s="4">
        <v>20</v>
      </c>
      <c r="F67" s="127"/>
      <c r="G67" s="4">
        <v>17.5</v>
      </c>
      <c r="H67" s="127"/>
      <c r="I67" s="128">
        <v>12.5</v>
      </c>
      <c r="J67" s="48"/>
      <c r="K67" s="118"/>
      <c r="L67" s="49"/>
      <c r="M67" s="15">
        <f>IF(B67&lt;&gt;"",C67,IF(D67&lt;&gt;"",E67,IF(F67&lt;&gt;"",G67,IF(H67&lt;&gt;"",I67,0))))</f>
        <v>0</v>
      </c>
    </row>
    <row r="68" spans="1:13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3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1:13" ht="15">
      <c r="B70" s="91"/>
      <c r="C70" s="91"/>
      <c r="D70" s="149" t="s">
        <v>195</v>
      </c>
      <c r="E70" s="150"/>
      <c r="F70" s="151"/>
      <c r="G70" s="91"/>
      <c r="H70" s="91"/>
      <c r="I70" s="91"/>
      <c r="J70" s="91"/>
      <c r="K70" s="91"/>
      <c r="L70" s="91"/>
    </row>
    <row r="71" spans="1:13" ht="15">
      <c r="B71" s="91"/>
      <c r="C71" s="91"/>
      <c r="D71" s="152">
        <f>(O22+P22+Q22+R22+S22+T22)</f>
        <v>0</v>
      </c>
      <c r="E71" s="152"/>
      <c r="F71" s="152"/>
      <c r="G71" s="91"/>
      <c r="H71" s="91"/>
      <c r="I71" s="91"/>
      <c r="J71" s="91"/>
      <c r="K71" s="91"/>
      <c r="L71" s="91"/>
    </row>
    <row r="72" spans="1:13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1:13" ht="13.5" thickBot="1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3" ht="61.15" customHeight="1" thickBot="1">
      <c r="B74" s="145" t="s">
        <v>204</v>
      </c>
      <c r="C74" s="146"/>
      <c r="D74" s="146"/>
      <c r="E74" s="146"/>
      <c r="F74" s="146"/>
      <c r="G74" s="146"/>
      <c r="H74" s="146"/>
      <c r="I74" s="146"/>
      <c r="J74" s="147"/>
      <c r="K74" s="148"/>
      <c r="L74" s="148"/>
      <c r="M74" s="21"/>
    </row>
  </sheetData>
  <mergeCells count="154">
    <mergeCell ref="B74:J74"/>
    <mergeCell ref="H44:I44"/>
    <mergeCell ref="B51:C51"/>
    <mergeCell ref="B29:C29"/>
    <mergeCell ref="D29:E29"/>
    <mergeCell ref="F29:G29"/>
    <mergeCell ref="H29:I29"/>
    <mergeCell ref="B30:C30"/>
    <mergeCell ref="D30:E30"/>
    <mergeCell ref="H46:I46"/>
    <mergeCell ref="B50:C50"/>
    <mergeCell ref="D50:E50"/>
    <mergeCell ref="F50:G50"/>
    <mergeCell ref="H50:I50"/>
    <mergeCell ref="B66:C66"/>
    <mergeCell ref="F46:G46"/>
    <mergeCell ref="D71:F71"/>
    <mergeCell ref="F51:G51"/>
    <mergeCell ref="H51:I51"/>
    <mergeCell ref="B37:G37"/>
    <mergeCell ref="B42:G42"/>
    <mergeCell ref="M21:M22"/>
    <mergeCell ref="B3:J4"/>
    <mergeCell ref="B6:C6"/>
    <mergeCell ref="B11:C11"/>
    <mergeCell ref="B5:C5"/>
    <mergeCell ref="B7:C7"/>
    <mergeCell ref="J23:L23"/>
    <mergeCell ref="B19:G19"/>
    <mergeCell ref="B21:C21"/>
    <mergeCell ref="D21:E21"/>
    <mergeCell ref="F21:G21"/>
    <mergeCell ref="H21:I21"/>
    <mergeCell ref="B23:C23"/>
    <mergeCell ref="B15:L15"/>
    <mergeCell ref="I16:L16"/>
    <mergeCell ref="I17:L17"/>
    <mergeCell ref="D6:L6"/>
    <mergeCell ref="D7:L7"/>
    <mergeCell ref="D8:L8"/>
    <mergeCell ref="D9:L9"/>
    <mergeCell ref="D10:L10"/>
    <mergeCell ref="B9:C9"/>
    <mergeCell ref="D70:F70"/>
    <mergeCell ref="F30:G30"/>
    <mergeCell ref="H30:I30"/>
    <mergeCell ref="F43:G43"/>
    <mergeCell ref="H43:I43"/>
    <mergeCell ref="B32:C32"/>
    <mergeCell ref="D32:E32"/>
    <mergeCell ref="F32:G32"/>
    <mergeCell ref="H32:I32"/>
    <mergeCell ref="H34:I34"/>
    <mergeCell ref="D51:E51"/>
    <mergeCell ref="B53:C53"/>
    <mergeCell ref="D53:E53"/>
    <mergeCell ref="F53:G53"/>
    <mergeCell ref="H53:I53"/>
    <mergeCell ref="B46:C46"/>
    <mergeCell ref="D46:E46"/>
    <mergeCell ref="B49:G49"/>
    <mergeCell ref="B58:G58"/>
    <mergeCell ref="B34:C34"/>
    <mergeCell ref="D34:E34"/>
    <mergeCell ref="F34:G34"/>
    <mergeCell ref="B38:C38"/>
    <mergeCell ref="D38:E38"/>
    <mergeCell ref="F38:G38"/>
    <mergeCell ref="B44:C44"/>
    <mergeCell ref="D44:E44"/>
    <mergeCell ref="F44:G44"/>
    <mergeCell ref="B55:C55"/>
    <mergeCell ref="B39:C39"/>
    <mergeCell ref="D39:E39"/>
    <mergeCell ref="F39:G39"/>
    <mergeCell ref="B43:C43"/>
    <mergeCell ref="D43:E43"/>
    <mergeCell ref="B59:C59"/>
    <mergeCell ref="D59:E59"/>
    <mergeCell ref="F59:G59"/>
    <mergeCell ref="H59:I59"/>
    <mergeCell ref="D62:E62"/>
    <mergeCell ref="F62:G62"/>
    <mergeCell ref="H62:I62"/>
    <mergeCell ref="B64:C64"/>
    <mergeCell ref="D64:E64"/>
    <mergeCell ref="F64:G64"/>
    <mergeCell ref="H64:I64"/>
    <mergeCell ref="B60:C60"/>
    <mergeCell ref="D60:E60"/>
    <mergeCell ref="F60:G60"/>
    <mergeCell ref="H60:I60"/>
    <mergeCell ref="B62:C62"/>
    <mergeCell ref="J65:L65"/>
    <mergeCell ref="J28:L28"/>
    <mergeCell ref="J29:L30"/>
    <mergeCell ref="J19:L20"/>
    <mergeCell ref="J32:L32"/>
    <mergeCell ref="J33:L34"/>
    <mergeCell ref="D66:E66"/>
    <mergeCell ref="F66:G66"/>
    <mergeCell ref="H66:I66"/>
    <mergeCell ref="H55:I55"/>
    <mergeCell ref="D55:E55"/>
    <mergeCell ref="F55:G55"/>
    <mergeCell ref="B28:G28"/>
    <mergeCell ref="B20:C20"/>
    <mergeCell ref="D20:E20"/>
    <mergeCell ref="F20:G20"/>
    <mergeCell ref="H20:I20"/>
    <mergeCell ref="D23:E23"/>
    <mergeCell ref="F23:G23"/>
    <mergeCell ref="H23:I23"/>
    <mergeCell ref="B25:C25"/>
    <mergeCell ref="D25:E25"/>
    <mergeCell ref="F25:G25"/>
    <mergeCell ref="H25:I25"/>
    <mergeCell ref="D11:L11"/>
    <mergeCell ref="B13:L13"/>
    <mergeCell ref="D5:L5"/>
    <mergeCell ref="B16:C17"/>
    <mergeCell ref="F16:G17"/>
    <mergeCell ref="C1:J2"/>
    <mergeCell ref="J22:L22"/>
    <mergeCell ref="J39:L40"/>
    <mergeCell ref="J43:L44"/>
    <mergeCell ref="H38:I38"/>
    <mergeCell ref="J25:L26"/>
    <mergeCell ref="H39:I39"/>
    <mergeCell ref="B1:B2"/>
    <mergeCell ref="J67:L67"/>
    <mergeCell ref="J24:L24"/>
    <mergeCell ref="J27:L27"/>
    <mergeCell ref="J37:L38"/>
    <mergeCell ref="J35:L36"/>
    <mergeCell ref="J31:L31"/>
    <mergeCell ref="J41:L42"/>
    <mergeCell ref="J45:L45"/>
    <mergeCell ref="J49:L50"/>
    <mergeCell ref="J54:L54"/>
    <mergeCell ref="J46:L47"/>
    <mergeCell ref="J51:L52"/>
    <mergeCell ref="J53:L53"/>
    <mergeCell ref="J55:L55"/>
    <mergeCell ref="J66:L66"/>
    <mergeCell ref="J64:L64"/>
    <mergeCell ref="J62:L62"/>
    <mergeCell ref="J60:L60"/>
    <mergeCell ref="J56:L56"/>
    <mergeCell ref="J57:L57"/>
    <mergeCell ref="J58:L58"/>
    <mergeCell ref="J59:L59"/>
    <mergeCell ref="J61:L61"/>
    <mergeCell ref="J63:L63"/>
  </mergeCells>
  <printOptions horizontalCentered="1"/>
  <pageMargins left="0.39370078740157483" right="0.39370078740157483" top="0.78740157480314965" bottom="0.78740157480314965" header="0" footer="0"/>
  <pageSetup scale="86" fitToHeight="4" orientation="portrait" r:id="rId1"/>
  <headerFoot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1:K92"/>
  <sheetViews>
    <sheetView zoomScale="110" zoomScaleNormal="110" workbookViewId="0">
      <selection activeCell="N7" sqref="N7"/>
    </sheetView>
  </sheetViews>
  <sheetFormatPr baseColWidth="10" defaultColWidth="5.85546875" defaultRowHeight="15"/>
  <cols>
    <col min="1" max="1" width="2.42578125" style="20" customWidth="1"/>
    <col min="2" max="2" width="6.5703125" style="19" bestFit="1" customWidth="1"/>
    <col min="3" max="3" width="5" style="20" customWidth="1"/>
    <col min="4" max="4" width="13.42578125" style="6" customWidth="1"/>
    <col min="5" max="11" width="12.5703125" style="6" customWidth="1"/>
    <col min="12" max="16384" width="5.85546875" style="20"/>
  </cols>
  <sheetData>
    <row r="1" spans="1:11" ht="15.75" thickBot="1"/>
    <row r="2" spans="1:11" ht="15.75" customHeight="1">
      <c r="B2" s="37" t="s">
        <v>135</v>
      </c>
      <c r="C2" s="38"/>
      <c r="D2" s="38"/>
      <c r="E2" s="38"/>
      <c r="F2" s="38"/>
      <c r="G2" s="38"/>
      <c r="H2" s="38"/>
      <c r="I2" s="38"/>
      <c r="J2" s="38"/>
      <c r="K2" s="39"/>
    </row>
    <row r="3" spans="1:11" ht="15.75" thickBot="1">
      <c r="B3" s="40"/>
      <c r="C3" s="41"/>
      <c r="D3" s="41"/>
      <c r="E3" s="41"/>
      <c r="F3" s="41"/>
      <c r="G3" s="41"/>
      <c r="H3" s="41"/>
      <c r="I3" s="41"/>
      <c r="J3" s="41"/>
      <c r="K3" s="42"/>
    </row>
    <row r="4" spans="1:11" ht="19.7" customHeight="1" thickBot="1">
      <c r="D4" s="2"/>
      <c r="E4" s="2"/>
      <c r="F4" s="2"/>
      <c r="G4" s="2"/>
      <c r="H4" s="2"/>
      <c r="I4" s="2"/>
      <c r="J4" s="2"/>
      <c r="K4" s="2"/>
    </row>
    <row r="5" spans="1:11">
      <c r="D5" s="44" t="s">
        <v>89</v>
      </c>
      <c r="E5" s="45"/>
      <c r="F5" s="45"/>
      <c r="G5" s="45"/>
      <c r="H5" s="45"/>
      <c r="I5" s="45"/>
      <c r="J5" s="45"/>
      <c r="K5" s="46"/>
    </row>
    <row r="6" spans="1:11">
      <c r="D6" s="47">
        <v>5</v>
      </c>
      <c r="E6" s="33"/>
      <c r="F6" s="48">
        <v>4</v>
      </c>
      <c r="G6" s="49"/>
      <c r="H6" s="48">
        <v>3</v>
      </c>
      <c r="I6" s="49"/>
      <c r="J6" s="48">
        <v>2</v>
      </c>
      <c r="K6" s="50"/>
    </row>
    <row r="7" spans="1:11" ht="96.75" customHeight="1">
      <c r="A7" s="1"/>
      <c r="B7" s="1" t="b">
        <f>IF(AND(D8=1,F8=0,H8=0,J8=0),E8,IF(AND(D8=0,F8=1,H8=0,J8=0),G8,IF(AND(D8=0,F8=0,H8=1,J8=0),I8,IF(AND(D8=0,F8=0,H8=0,J8=1),K8))))</f>
        <v>0</v>
      </c>
      <c r="C7" s="1" t="s">
        <v>105</v>
      </c>
      <c r="D7" s="51" t="s">
        <v>80</v>
      </c>
      <c r="E7" s="52"/>
      <c r="F7" s="36" t="s">
        <v>40</v>
      </c>
      <c r="G7" s="36"/>
      <c r="H7" s="36" t="s">
        <v>41</v>
      </c>
      <c r="I7" s="36"/>
      <c r="J7" s="36" t="s">
        <v>42</v>
      </c>
      <c r="K7" s="43"/>
    </row>
    <row r="8" spans="1:11">
      <c r="A8" s="1"/>
      <c r="B8" s="1"/>
      <c r="C8" s="1"/>
      <c r="D8" s="10">
        <f>IF(Formato_de_Evaluación!B31&lt;&gt;"",1,0)</f>
        <v>0</v>
      </c>
      <c r="E8" s="16">
        <f>Formato_de_Evaluación!C31</f>
        <v>33.33</v>
      </c>
      <c r="F8" s="10">
        <f>IF(Formato_de_Evaluación!D31&lt;&gt;"",1,0)</f>
        <v>0</v>
      </c>
      <c r="G8" s="16">
        <f>Formato_de_Evaluación!E31</f>
        <v>26.66</v>
      </c>
      <c r="H8" s="10">
        <f>IF(Formato_de_Evaluación!F31&lt;&gt;"",1,0)</f>
        <v>0</v>
      </c>
      <c r="I8" s="16">
        <f>Formato_de_Evaluación!G31</f>
        <v>23.33</v>
      </c>
      <c r="J8" s="10">
        <f>IF(Formato_de_Evaluación!H31&lt;&gt;"",1,0)</f>
        <v>0</v>
      </c>
      <c r="K8" s="16">
        <f>Formato_de_Evaluación!I31</f>
        <v>16.66</v>
      </c>
    </row>
    <row r="9" spans="1:11" ht="54.75" customHeight="1">
      <c r="A9" s="1"/>
      <c r="B9" s="1" t="b">
        <f>IF(AND(D10=1,F10=0,H10=0,J10=0),E10,IF(AND(D10=0,F10=1,H10=0,J10=0),G10,IF(AND(D10=0,F10=0,H10=1,J10=0),I10,IF(AND(D10=0,F10=0,H10=0,J10=1),K10))))</f>
        <v>0</v>
      </c>
      <c r="C9" s="1" t="s">
        <v>106</v>
      </c>
      <c r="D9" s="35" t="s">
        <v>0</v>
      </c>
      <c r="E9" s="36"/>
      <c r="F9" s="36" t="s">
        <v>43</v>
      </c>
      <c r="G9" s="36"/>
      <c r="H9" s="36" t="s">
        <v>44</v>
      </c>
      <c r="I9" s="36"/>
      <c r="J9" s="36" t="s">
        <v>45</v>
      </c>
      <c r="K9" s="43"/>
    </row>
    <row r="10" spans="1:11">
      <c r="A10" s="1"/>
      <c r="B10" s="1"/>
      <c r="C10" s="1"/>
      <c r="D10" s="10">
        <f>IF(Formato_de_Evaluación!B33&lt;&gt;"",1,0)</f>
        <v>0</v>
      </c>
      <c r="E10" s="16">
        <f>Formato_de_Evaluación!C33</f>
        <v>33.33</v>
      </c>
      <c r="F10" s="10">
        <f>IF(Formato_de_Evaluación!D33&lt;&gt;"",1,0)</f>
        <v>0</v>
      </c>
      <c r="G10" s="16">
        <f>Formato_de_Evaluación!E33</f>
        <v>26.66</v>
      </c>
      <c r="H10" s="10">
        <f>IF(Formato_de_Evaluación!F33&lt;&gt;"",1,0)</f>
        <v>0</v>
      </c>
      <c r="I10" s="16">
        <f>Formato_de_Evaluación!G33</f>
        <v>23.33</v>
      </c>
      <c r="J10" s="10">
        <f>IF(Formato_de_Evaluación!H33&lt;&gt;"",1,0)</f>
        <v>0</v>
      </c>
      <c r="K10" s="16">
        <f>Formato_de_Evaluación!I33</f>
        <v>16.66</v>
      </c>
    </row>
    <row r="11" spans="1:11" ht="74.25" customHeight="1">
      <c r="A11" s="1"/>
      <c r="B11" s="19" t="b">
        <f>IF(AND(D12=1,F12=0,H12=0,J12=0),E12,IF(AND(D12=0,F12=1,H12=0,J12=0),G12,IF(AND(D12=0,F12=0,H12=1,J12=0),I12,IF(AND(D12=0,F12=0,H12=0,J12=1),K12))))</f>
        <v>0</v>
      </c>
      <c r="C11" s="20" t="s">
        <v>107</v>
      </c>
      <c r="D11" s="35" t="s">
        <v>1</v>
      </c>
      <c r="E11" s="36"/>
      <c r="F11" s="36" t="s">
        <v>46</v>
      </c>
      <c r="G11" s="36"/>
      <c r="H11" s="36" t="s">
        <v>47</v>
      </c>
      <c r="I11" s="36"/>
      <c r="J11" s="36" t="s">
        <v>48</v>
      </c>
      <c r="K11" s="43"/>
    </row>
    <row r="12" spans="1:11">
      <c r="D12" s="10">
        <f>IF(Formato_de_Evaluación!B35&lt;&gt;"",1,0)</f>
        <v>0</v>
      </c>
      <c r="E12" s="16">
        <f>Formato_de_Evaluación!C35</f>
        <v>33.33</v>
      </c>
      <c r="F12" s="10">
        <f>IF(Formato_de_Evaluación!D35&lt;&gt;"",1,0)</f>
        <v>0</v>
      </c>
      <c r="G12" s="16">
        <f>Formato_de_Evaluación!E35</f>
        <v>26.66</v>
      </c>
      <c r="H12" s="10">
        <f>IF(Formato_de_Evaluación!F35&lt;&gt;"",1,0)</f>
        <v>0</v>
      </c>
      <c r="I12" s="16">
        <f>Formato_de_Evaluación!G35</f>
        <v>23.33</v>
      </c>
      <c r="J12" s="10">
        <f>IF(Formato_de_Evaluación!H35&lt;&gt;"",1,0)</f>
        <v>0</v>
      </c>
      <c r="K12" s="16">
        <f>Formato_de_Evaluación!I35</f>
        <v>16.66</v>
      </c>
    </row>
    <row r="13" spans="1:11">
      <c r="D13" s="3"/>
      <c r="E13" s="3"/>
      <c r="F13" s="3"/>
      <c r="G13" s="3"/>
      <c r="H13" s="3"/>
      <c r="I13" s="3"/>
      <c r="J13" s="3"/>
      <c r="K13" s="3"/>
    </row>
    <row r="14" spans="1:11" ht="15.75" thickBot="1">
      <c r="D14" s="2"/>
      <c r="E14" s="2"/>
      <c r="F14" s="2"/>
      <c r="G14" s="2"/>
      <c r="H14" s="2"/>
      <c r="I14" s="2"/>
      <c r="J14" s="2"/>
      <c r="K14" s="2"/>
    </row>
    <row r="15" spans="1:11">
      <c r="D15" s="53" t="s">
        <v>52</v>
      </c>
      <c r="E15" s="54"/>
      <c r="F15" s="54"/>
      <c r="G15" s="54"/>
      <c r="H15" s="54"/>
      <c r="I15" s="54"/>
      <c r="J15" s="54"/>
      <c r="K15" s="55"/>
    </row>
    <row r="16" spans="1:11">
      <c r="D16" s="47">
        <v>5</v>
      </c>
      <c r="E16" s="33"/>
      <c r="F16" s="33">
        <v>4</v>
      </c>
      <c r="G16" s="33"/>
      <c r="H16" s="33">
        <v>3</v>
      </c>
      <c r="I16" s="33"/>
      <c r="J16" s="33">
        <v>2</v>
      </c>
      <c r="K16" s="34"/>
    </row>
    <row r="17" spans="1:11" ht="108.75" customHeight="1">
      <c r="A17" s="1"/>
      <c r="B17" s="19">
        <f>IF(AND(D18=1,F18=0,H18=0,J18=0),E18,IF(AND(D18=0,F18=1,H18=0,J18=0),G18,IF(AND(D18=0,F18=0,H18=1,J18=0),I18,IF(AND(D18=0,F18=0,H18=0,J18=1),K18))))</f>
        <v>100</v>
      </c>
      <c r="C17" s="20" t="s">
        <v>108</v>
      </c>
      <c r="D17" s="35" t="s">
        <v>81</v>
      </c>
      <c r="E17" s="36"/>
      <c r="F17" s="36" t="s">
        <v>49</v>
      </c>
      <c r="G17" s="36"/>
      <c r="H17" s="36" t="s">
        <v>50</v>
      </c>
      <c r="I17" s="36"/>
      <c r="J17" s="36" t="s">
        <v>51</v>
      </c>
      <c r="K17" s="43"/>
    </row>
    <row r="18" spans="1:11" ht="15.75" thickBot="1">
      <c r="D18" s="11">
        <v>1</v>
      </c>
      <c r="E18" s="4">
        <v>100</v>
      </c>
      <c r="F18" s="12"/>
      <c r="G18" s="4">
        <v>80</v>
      </c>
      <c r="H18" s="12"/>
      <c r="I18" s="4">
        <v>70</v>
      </c>
      <c r="J18" s="12"/>
      <c r="K18" s="5">
        <v>50</v>
      </c>
    </row>
    <row r="19" spans="1:11" ht="15.75" thickBot="1">
      <c r="D19" s="3"/>
      <c r="E19" s="3"/>
      <c r="F19" s="3"/>
      <c r="G19" s="3"/>
      <c r="H19" s="3"/>
      <c r="I19" s="3"/>
      <c r="J19" s="3"/>
      <c r="K19" s="3"/>
    </row>
    <row r="20" spans="1:11">
      <c r="D20" s="53" t="s">
        <v>86</v>
      </c>
      <c r="E20" s="54"/>
      <c r="F20" s="54"/>
      <c r="G20" s="54"/>
      <c r="H20" s="54"/>
      <c r="I20" s="54"/>
      <c r="J20" s="54"/>
      <c r="K20" s="55"/>
    </row>
    <row r="21" spans="1:11">
      <c r="D21" s="47">
        <v>5</v>
      </c>
      <c r="E21" s="33"/>
      <c r="F21" s="33">
        <v>4</v>
      </c>
      <c r="G21" s="33"/>
      <c r="H21" s="33">
        <v>3</v>
      </c>
      <c r="I21" s="33"/>
      <c r="J21" s="33">
        <v>2</v>
      </c>
      <c r="K21" s="34"/>
    </row>
    <row r="22" spans="1:11" ht="108" customHeight="1">
      <c r="A22" s="1"/>
      <c r="B22" s="1" t="b">
        <f>IF(AND(D23=1,F23=0,H23=0,J23=0),E23,IF(AND(D23=0,F23=1,H23=0,J23=0),G23,IF(AND(D23=0,F23=0,H23=1,J23=0),I23,IF(AND(D23=0,F23=0,H23=0,J23=1),K23))))</f>
        <v>0</v>
      </c>
      <c r="C22" s="1" t="s">
        <v>109</v>
      </c>
      <c r="D22" s="35" t="s">
        <v>26</v>
      </c>
      <c r="E22" s="36"/>
      <c r="F22" s="36" t="s">
        <v>27</v>
      </c>
      <c r="G22" s="36"/>
      <c r="H22" s="36" t="s">
        <v>28</v>
      </c>
      <c r="I22" s="36"/>
      <c r="J22" s="36" t="s">
        <v>29</v>
      </c>
      <c r="K22" s="43"/>
    </row>
    <row r="23" spans="1:11">
      <c r="A23" s="1"/>
      <c r="B23" s="1"/>
      <c r="C23" s="1"/>
      <c r="D23" s="10">
        <f>IF(Formato_de_Evaluación!B45&lt;&gt;"",1,0)</f>
        <v>0</v>
      </c>
      <c r="E23" s="16">
        <f>Formato_de_Evaluación!C45</f>
        <v>80</v>
      </c>
      <c r="F23" s="9">
        <f>IF(Formato_de_Evaluación!D45&lt;&gt;"",1,0)</f>
        <v>0</v>
      </c>
      <c r="G23" s="16">
        <f>Formato_de_Evaluación!E45</f>
        <v>56</v>
      </c>
      <c r="H23" s="9">
        <f>IF(Formato_de_Evaluación!F45&lt;&gt;"",1,0)</f>
        <v>0</v>
      </c>
      <c r="I23" s="16">
        <f>Formato_de_Evaluación!G45</f>
        <v>49</v>
      </c>
      <c r="J23" s="9">
        <f>IF(Formato_de_Evaluación!H45&lt;&gt;"",1,0)</f>
        <v>0</v>
      </c>
      <c r="K23" s="17">
        <f>Formato_de_Evaluación!I45</f>
        <v>35</v>
      </c>
    </row>
    <row r="24" spans="1:11" ht="89.25" customHeight="1">
      <c r="A24" s="1"/>
      <c r="B24" s="19" t="b">
        <f>IF(AND(D25=1,F25=0,H25=0,J25=0),E25,IF(AND(D25=0,F25=1,H25=0,J25=0),G25,IF(AND(D25=0,F25=0,H25=1,J25=0),I25,IF(AND(D25=0,F25=0,H25=0,J25=1),K25))))</f>
        <v>0</v>
      </c>
      <c r="C24" s="20" t="s">
        <v>110</v>
      </c>
      <c r="D24" s="35" t="s">
        <v>83</v>
      </c>
      <c r="E24" s="36"/>
      <c r="F24" s="36" t="s">
        <v>82</v>
      </c>
      <c r="G24" s="36"/>
      <c r="H24" s="36" t="s">
        <v>84</v>
      </c>
      <c r="I24" s="36"/>
      <c r="J24" s="36" t="s">
        <v>85</v>
      </c>
      <c r="K24" s="43"/>
    </row>
    <row r="25" spans="1:11" ht="15.75" thickBot="1">
      <c r="D25" s="11">
        <f>IF(Formato_de_Evaluación!B47&lt;&gt;"",1,0)</f>
        <v>0</v>
      </c>
      <c r="E25" s="4">
        <f>Formato_de_Evaluación!C47</f>
        <v>24</v>
      </c>
      <c r="F25" s="12">
        <f>IF(Formato_de_Evaluación!D47&lt;&gt;"",1,0)</f>
        <v>0</v>
      </c>
      <c r="G25" s="4">
        <f>Formato_de_Evaluación!E47</f>
        <v>20</v>
      </c>
      <c r="H25" s="12">
        <f>IF(Formato_de_Evaluación!F47&lt;&gt;"",1,0)</f>
        <v>0</v>
      </c>
      <c r="I25" s="4">
        <f>Formato_de_Evaluación!G47</f>
        <v>21</v>
      </c>
      <c r="J25" s="12">
        <f>IF(Formato_de_Evaluación!H47&lt;&gt;"",1,0)</f>
        <v>0</v>
      </c>
      <c r="K25" s="5">
        <f>Formato_de_Evaluación!I47</f>
        <v>15</v>
      </c>
    </row>
    <row r="26" spans="1:11">
      <c r="D26" s="3"/>
      <c r="E26" s="3"/>
      <c r="F26" s="3"/>
      <c r="G26" s="3"/>
      <c r="H26" s="3"/>
      <c r="I26" s="3"/>
      <c r="J26" s="3"/>
      <c r="K26" s="3"/>
    </row>
    <row r="27" spans="1:11">
      <c r="D27" s="3"/>
      <c r="E27" s="3"/>
      <c r="F27" s="3"/>
      <c r="G27" s="3"/>
      <c r="H27" s="3"/>
      <c r="I27" s="3"/>
      <c r="J27" s="3"/>
      <c r="K27" s="3"/>
    </row>
    <row r="28" spans="1:11" ht="15.75" thickBot="1">
      <c r="D28" s="3"/>
      <c r="E28" s="3"/>
      <c r="F28" s="3"/>
      <c r="G28" s="3"/>
      <c r="H28" s="3"/>
      <c r="I28" s="3"/>
      <c r="J28" s="3"/>
      <c r="K28" s="3"/>
    </row>
    <row r="29" spans="1:11" ht="15" customHeight="1">
      <c r="D29" s="53" t="s">
        <v>87</v>
      </c>
      <c r="E29" s="54"/>
      <c r="F29" s="54"/>
      <c r="G29" s="54"/>
      <c r="H29" s="54"/>
      <c r="I29" s="54"/>
      <c r="J29" s="54"/>
      <c r="K29" s="55"/>
    </row>
    <row r="30" spans="1:11">
      <c r="D30" s="47">
        <v>5</v>
      </c>
      <c r="E30" s="33"/>
      <c r="F30" s="33">
        <v>4</v>
      </c>
      <c r="G30" s="33"/>
      <c r="H30" s="33">
        <v>3</v>
      </c>
      <c r="I30" s="33"/>
      <c r="J30" s="33">
        <v>2</v>
      </c>
      <c r="K30" s="34"/>
    </row>
    <row r="31" spans="1:11" ht="87" customHeight="1">
      <c r="A31" s="1"/>
      <c r="B31" s="1" t="b">
        <f>IF(AND(D32=1,F32=0,H32=0,J32=0),E32,IF(AND(D32=0,F32=1,H32=0,J32=0),G32,IF(AND(D32=0,F32=0,H32=1,J32=0),I32,IF(AND(D32=0,F32=0,H32=0,J32=1),K32))))</f>
        <v>0</v>
      </c>
      <c r="C31" s="1" t="s">
        <v>111</v>
      </c>
      <c r="D31" s="35" t="s">
        <v>12</v>
      </c>
      <c r="E31" s="36"/>
      <c r="F31" s="36" t="s">
        <v>53</v>
      </c>
      <c r="G31" s="36"/>
      <c r="H31" s="36" t="s">
        <v>54</v>
      </c>
      <c r="I31" s="36"/>
      <c r="J31" s="36" t="s">
        <v>55</v>
      </c>
      <c r="K31" s="43"/>
    </row>
    <row r="32" spans="1:11">
      <c r="A32" s="1"/>
      <c r="B32" s="1"/>
      <c r="C32" s="1"/>
      <c r="D32" s="10">
        <f>IF(Formato_de_Evaluación!B52&lt;&gt;"",1,0)</f>
        <v>0</v>
      </c>
      <c r="E32" s="16">
        <f>Formato_de_Evaluación!C52</f>
        <v>50</v>
      </c>
      <c r="F32" s="9">
        <f>IF(Formato_de_Evaluación!D52&lt;&gt;"",1,0)</f>
        <v>0</v>
      </c>
      <c r="G32" s="16">
        <f>Formato_de_Evaluación!E52</f>
        <v>40</v>
      </c>
      <c r="H32" s="9">
        <f>IF(Formato_de_Evaluación!F52&lt;&gt;"",1,0)</f>
        <v>0</v>
      </c>
      <c r="I32" s="16">
        <f>Formato_de_Evaluación!G52</f>
        <v>35</v>
      </c>
      <c r="J32" s="9">
        <f>IF(Formato_de_Evaluación!H52&lt;&gt;"",1,0)</f>
        <v>0</v>
      </c>
      <c r="K32" s="17">
        <f>Formato_de_Evaluación!I52</f>
        <v>25</v>
      </c>
    </row>
    <row r="33" spans="1:11" ht="55.5" customHeight="1">
      <c r="A33" s="1"/>
      <c r="B33" s="1" t="b">
        <f>IF(AND(D34=1,F34=0,H34=0,J34=0),E34,IF(AND(D34=0,F34=1,H34=0,J34=0),G34,IF(AND(D34=0,F34=0,H34=1,J34=0),I34,IF(AND(D34=0,F34=0,H34=0,J34=1),K34))))</f>
        <v>0</v>
      </c>
      <c r="C33" s="1" t="s">
        <v>112</v>
      </c>
      <c r="D33" s="35" t="s">
        <v>11</v>
      </c>
      <c r="E33" s="36"/>
      <c r="F33" s="36" t="s">
        <v>56</v>
      </c>
      <c r="G33" s="36"/>
      <c r="H33" s="36" t="s">
        <v>57</v>
      </c>
      <c r="I33" s="36"/>
      <c r="J33" s="36" t="s">
        <v>58</v>
      </c>
      <c r="K33" s="43"/>
    </row>
    <row r="34" spans="1:11">
      <c r="A34" s="1"/>
      <c r="B34" s="1"/>
      <c r="C34" s="1"/>
      <c r="D34" s="10">
        <f>IF(Formato_de_Evaluación!B54&lt;&gt;"",1,0)</f>
        <v>0</v>
      </c>
      <c r="E34" s="16">
        <f>Formato_de_Evaluación!C54</f>
        <v>30</v>
      </c>
      <c r="F34" s="9">
        <f>IF(Formato_de_Evaluación!D54&lt;&gt;"",1,0)</f>
        <v>0</v>
      </c>
      <c r="G34" s="16">
        <f>Formato_de_Evaluación!E54</f>
        <v>24</v>
      </c>
      <c r="H34" s="9">
        <f>IF(Formato_de_Evaluación!F54&lt;&gt;"",1,0)</f>
        <v>0</v>
      </c>
      <c r="I34" s="16">
        <f>Formato_de_Evaluación!G54</f>
        <v>21</v>
      </c>
      <c r="J34" s="9">
        <f>IF(Formato_de_Evaluación!H54&lt;&gt;"",1,0)</f>
        <v>0</v>
      </c>
      <c r="K34" s="17">
        <f>Formato_de_Evaluación!I54</f>
        <v>15</v>
      </c>
    </row>
    <row r="35" spans="1:11" ht="54.75" customHeight="1">
      <c r="A35" s="1"/>
      <c r="B35" s="19" t="b">
        <f>IF(AND(D36=1,F36=0,H36=0,J36=0),E36,IF(AND(D36=0,F36=1,H36=0,J36=0),G36,IF(AND(D36=0,F36=0,H36=1,J36=0),I36,IF(AND(D36=0,F36=0,H36=0,J36=1),K36))))</f>
        <v>0</v>
      </c>
      <c r="C35" s="20" t="s">
        <v>113</v>
      </c>
      <c r="D35" s="35" t="s">
        <v>13</v>
      </c>
      <c r="E35" s="36"/>
      <c r="F35" s="36" t="s">
        <v>59</v>
      </c>
      <c r="G35" s="36"/>
      <c r="H35" s="36" t="s">
        <v>60</v>
      </c>
      <c r="I35" s="36"/>
      <c r="J35" s="36" t="s">
        <v>61</v>
      </c>
      <c r="K35" s="43"/>
    </row>
    <row r="36" spans="1:11" ht="15.75" thickBot="1">
      <c r="D36" s="11">
        <f>IF(Formato_de_Evaluación!B56&lt;&gt;"",1,0)</f>
        <v>0</v>
      </c>
      <c r="E36" s="4">
        <f>Formato_de_Evaluación!C56</f>
        <v>20</v>
      </c>
      <c r="F36" s="12">
        <f>IF(Formato_de_Evaluación!D56&lt;&gt;"",1,0)</f>
        <v>0</v>
      </c>
      <c r="G36" s="4">
        <f>Formato_de_Evaluación!E56</f>
        <v>16</v>
      </c>
      <c r="H36" s="12">
        <f>IF(Formato_de_Evaluación!F56&lt;&gt;"",1,0)</f>
        <v>0</v>
      </c>
      <c r="I36" s="4">
        <f>Formato_de_Evaluación!G56</f>
        <v>14</v>
      </c>
      <c r="J36" s="12">
        <f>IF(Formato_de_Evaluación!H56&lt;&gt;"",1,0)</f>
        <v>0</v>
      </c>
      <c r="K36" s="5">
        <f>Formato_de_Evaluación!I56</f>
        <v>10</v>
      </c>
    </row>
    <row r="37" spans="1:11">
      <c r="D37" s="3"/>
      <c r="E37" s="3"/>
      <c r="F37" s="3"/>
      <c r="G37" s="3"/>
      <c r="H37" s="3"/>
      <c r="I37" s="3"/>
      <c r="J37" s="3"/>
      <c r="K37" s="3"/>
    </row>
    <row r="38" spans="1:11">
      <c r="D38" s="3"/>
      <c r="E38" s="3"/>
      <c r="F38" s="3"/>
      <c r="G38" s="3"/>
      <c r="H38" s="3"/>
      <c r="I38" s="3"/>
      <c r="J38" s="3"/>
      <c r="K38" s="3"/>
    </row>
    <row r="39" spans="1:11" ht="15.75" thickBot="1">
      <c r="D39" s="3"/>
      <c r="E39" s="3"/>
      <c r="F39" s="3"/>
      <c r="G39" s="3"/>
      <c r="H39" s="3"/>
      <c r="I39" s="3"/>
      <c r="J39" s="3"/>
      <c r="K39" s="3"/>
    </row>
    <row r="40" spans="1:11">
      <c r="D40" s="53" t="s">
        <v>62</v>
      </c>
      <c r="E40" s="54"/>
      <c r="F40" s="54"/>
      <c r="G40" s="54"/>
      <c r="H40" s="54"/>
      <c r="I40" s="54"/>
      <c r="J40" s="54"/>
      <c r="K40" s="55"/>
    </row>
    <row r="41" spans="1:11">
      <c r="D41" s="47">
        <v>5</v>
      </c>
      <c r="E41" s="33"/>
      <c r="F41" s="33">
        <v>4</v>
      </c>
      <c r="G41" s="33"/>
      <c r="H41" s="33">
        <v>3</v>
      </c>
      <c r="I41" s="33"/>
      <c r="J41" s="33">
        <v>2</v>
      </c>
      <c r="K41" s="34"/>
    </row>
    <row r="42" spans="1:11" ht="81.75" customHeight="1">
      <c r="A42" s="1"/>
      <c r="B42" s="1" t="e">
        <f>IF(AND(D43=1,F43=0,H43=0,J43=0),E43,IF(AND(D43=0,F43=1,H43=0,J43=0),G43,IF(AND(D43=0,F43=0,H43=1,J43=0),I43,IF(AND(D43=0,F43=0,H43=0,J43=1),K43))))</f>
        <v>#REF!</v>
      </c>
      <c r="C42" s="1" t="s">
        <v>114</v>
      </c>
      <c r="D42" s="35" t="s">
        <v>25</v>
      </c>
      <c r="E42" s="36"/>
      <c r="F42" s="36" t="s">
        <v>31</v>
      </c>
      <c r="G42" s="36"/>
      <c r="H42" s="36" t="s">
        <v>30</v>
      </c>
      <c r="I42" s="36"/>
      <c r="J42" s="36" t="s">
        <v>32</v>
      </c>
      <c r="K42" s="43"/>
    </row>
    <row r="43" spans="1:11">
      <c r="A43" s="1"/>
      <c r="B43" s="1"/>
      <c r="C43" s="1"/>
      <c r="D43" s="10" t="e">
        <f>IF(Formato_de_Evaluación!#REF!&lt;&gt;"",1,0)</f>
        <v>#REF!</v>
      </c>
      <c r="E43" s="16" t="e">
        <f>Formato_de_Evaluación!#REF!</f>
        <v>#REF!</v>
      </c>
      <c r="F43" s="9" t="e">
        <f>IF(Formato_de_Evaluación!#REF!&lt;&gt;"",1,0)</f>
        <v>#REF!</v>
      </c>
      <c r="G43" s="16" t="e">
        <f>Formato_de_Evaluación!#REF!</f>
        <v>#REF!</v>
      </c>
      <c r="H43" s="9" t="e">
        <f>IF(Formato_de_Evaluación!#REF!&lt;&gt;"",1,0)</f>
        <v>#REF!</v>
      </c>
      <c r="I43" s="16" t="e">
        <f>Formato_de_Evaluación!#REF!</f>
        <v>#REF!</v>
      </c>
      <c r="J43" s="9" t="e">
        <f>IF(Formato_de_Evaluación!#REF!&lt;&gt;"",1,0)</f>
        <v>#REF!</v>
      </c>
      <c r="K43" s="17" t="e">
        <f>Formato_de_Evaluación!#REF!</f>
        <v>#REF!</v>
      </c>
    </row>
    <row r="44" spans="1:11" ht="53.25" customHeight="1">
      <c r="A44" s="1"/>
      <c r="B44" s="1" t="e">
        <f>IF(AND(D45=1,F45=0,H45=0,J45=0),E45,IF(AND(D45=0,F45=1,H45=0,J45=0),G45,IF(AND(D45=0,F45=0,H45=1,J45=0),I45,IF(AND(D45=0,F45=0,H45=0,J45=1),K45))))</f>
        <v>#REF!</v>
      </c>
      <c r="C44" s="1" t="s">
        <v>115</v>
      </c>
      <c r="D44" s="35" t="s">
        <v>3</v>
      </c>
      <c r="E44" s="36"/>
      <c r="F44" s="36" t="s">
        <v>33</v>
      </c>
      <c r="G44" s="36"/>
      <c r="H44" s="36" t="s">
        <v>34</v>
      </c>
      <c r="I44" s="36"/>
      <c r="J44" s="36" t="s">
        <v>35</v>
      </c>
      <c r="K44" s="43"/>
    </row>
    <row r="45" spans="1:11">
      <c r="A45" s="1"/>
      <c r="B45" s="1"/>
      <c r="C45" s="1"/>
      <c r="D45" s="10" t="e">
        <f>IF(Formato_de_Evaluación!#REF!&lt;&gt;"",1,0)</f>
        <v>#REF!</v>
      </c>
      <c r="E45" s="16" t="e">
        <f>Formato_de_Evaluación!#REF!</f>
        <v>#REF!</v>
      </c>
      <c r="F45" s="9" t="e">
        <f>IF(Formato_de_Evaluación!#REF!&lt;&gt;"",1,0)</f>
        <v>#REF!</v>
      </c>
      <c r="G45" s="16" t="e">
        <f>Formato_de_Evaluación!#REF!</f>
        <v>#REF!</v>
      </c>
      <c r="H45" s="9" t="e">
        <f>IF(Formato_de_Evaluación!#REF!&lt;&gt;"",1,0)</f>
        <v>#REF!</v>
      </c>
      <c r="I45" s="16" t="e">
        <f>Formato_de_Evaluación!#REF!</f>
        <v>#REF!</v>
      </c>
      <c r="J45" s="9" t="e">
        <f>IF(Formato_de_Evaluación!#REF!&lt;&gt;"",1,0)</f>
        <v>#REF!</v>
      </c>
      <c r="K45" s="17" t="e">
        <f>Formato_de_Evaluación!#REF!</f>
        <v>#REF!</v>
      </c>
    </row>
    <row r="46" spans="1:11" ht="119.25" customHeight="1">
      <c r="A46" s="1"/>
      <c r="B46" s="19" t="e">
        <f>IF(AND(D47=1,F47=0,H47=0,J47=0),E47,IF(AND(D47=0,F47=1,H47=0,J47=0),G47,IF(AND(D47=0,F47=0,H47=1,J47=0),I47,IF(AND(D47=0,F47=0,H47=0,J47=1),K47))))</f>
        <v>#REF!</v>
      </c>
      <c r="C46" s="20" t="s">
        <v>116</v>
      </c>
      <c r="D46" s="35" t="s">
        <v>92</v>
      </c>
      <c r="E46" s="36"/>
      <c r="F46" s="36" t="s">
        <v>93</v>
      </c>
      <c r="G46" s="36"/>
      <c r="H46" s="36" t="s">
        <v>94</v>
      </c>
      <c r="I46" s="36"/>
      <c r="J46" s="36" t="s">
        <v>95</v>
      </c>
      <c r="K46" s="43"/>
    </row>
    <row r="47" spans="1:11">
      <c r="D47" s="10" t="e">
        <f>IF(Formato_de_Evaluación!#REF!&lt;&gt;"",1,0)</f>
        <v>#REF!</v>
      </c>
      <c r="E47" s="16" t="e">
        <f>Formato_de_Evaluación!#REF!</f>
        <v>#REF!</v>
      </c>
      <c r="F47" s="9" t="e">
        <f>IF(Formato_de_Evaluación!#REF!&lt;&gt;"",1,0)</f>
        <v>#REF!</v>
      </c>
      <c r="G47" s="16" t="e">
        <f>Formato_de_Evaluación!#REF!</f>
        <v>#REF!</v>
      </c>
      <c r="H47" s="9" t="e">
        <f>IF(Formato_de_Evaluación!#REF!&lt;&gt;"",1,0)</f>
        <v>#REF!</v>
      </c>
      <c r="I47" s="16" t="e">
        <f>Formato_de_Evaluación!#REF!</f>
        <v>#REF!</v>
      </c>
      <c r="J47" s="9" t="e">
        <f>IF(Formato_de_Evaluación!#REF!&lt;&gt;"",1,0)</f>
        <v>#REF!</v>
      </c>
      <c r="K47" s="17" t="e">
        <f>Formato_de_Evaluación!#REF!</f>
        <v>#REF!</v>
      </c>
    </row>
    <row r="48" spans="1:11" ht="182.25" customHeight="1">
      <c r="A48" s="1"/>
      <c r="B48" s="1" t="e">
        <f>IF(AND(D49=1,F49=0,H49=0,J49=0),E49,IF(AND(D49=0,F49=1,H49=0,J49=0),G49,IF(AND(D49=0,F49=0,H49=1,J49=0),I49,IF(AND(D49=0,F49=0,H49=0,J49=1),K49))))</f>
        <v>#REF!</v>
      </c>
      <c r="C48" s="1" t="s">
        <v>117</v>
      </c>
      <c r="D48" s="35" t="s">
        <v>96</v>
      </c>
      <c r="E48" s="36"/>
      <c r="F48" s="36" t="s">
        <v>97</v>
      </c>
      <c r="G48" s="36"/>
      <c r="H48" s="36" t="s">
        <v>98</v>
      </c>
      <c r="I48" s="36"/>
      <c r="J48" s="36" t="s">
        <v>99</v>
      </c>
      <c r="K48" s="43"/>
    </row>
    <row r="49" spans="1:11" ht="15.75" thickBot="1">
      <c r="A49" s="1"/>
      <c r="B49" s="1"/>
      <c r="C49" s="1"/>
      <c r="D49" s="11" t="e">
        <f>IF(Formato_de_Evaluación!#REF!&lt;&gt;"",1,0)</f>
        <v>#REF!</v>
      </c>
      <c r="E49" s="4" t="e">
        <f>Formato_de_Evaluación!#REF!</f>
        <v>#REF!</v>
      </c>
      <c r="F49" s="12" t="e">
        <f>IF(Formato_de_Evaluación!#REF!&lt;&gt;"",1,0)</f>
        <v>#REF!</v>
      </c>
      <c r="G49" s="4" t="e">
        <f>Formato_de_Evaluación!#REF!</f>
        <v>#REF!</v>
      </c>
      <c r="H49" s="12" t="e">
        <f>IF(Formato_de_Evaluación!#REF!&lt;&gt;"",1,0)</f>
        <v>#REF!</v>
      </c>
      <c r="I49" s="4" t="e">
        <f>Formato_de_Evaluación!#REF!</f>
        <v>#REF!</v>
      </c>
      <c r="J49" s="12" t="e">
        <f>IF(Formato_de_Evaluación!#REF!&lt;&gt;"",1,0)</f>
        <v>#REF!</v>
      </c>
      <c r="K49" s="5" t="e">
        <f>Formato_de_Evaluación!#REF!</f>
        <v>#REF!</v>
      </c>
    </row>
    <row r="50" spans="1:11" ht="15.75" thickBot="1">
      <c r="A50" s="1"/>
      <c r="B50" s="1"/>
      <c r="C50" s="1"/>
      <c r="D50" s="3"/>
      <c r="E50" s="3"/>
      <c r="F50" s="3"/>
      <c r="G50" s="3"/>
      <c r="H50" s="3"/>
      <c r="I50" s="3"/>
      <c r="J50" s="3"/>
      <c r="K50" s="3"/>
    </row>
    <row r="51" spans="1:11">
      <c r="D51" s="56" t="s">
        <v>79</v>
      </c>
      <c r="E51" s="57"/>
      <c r="F51" s="57"/>
      <c r="G51" s="57"/>
      <c r="H51" s="57"/>
      <c r="I51" s="57"/>
      <c r="J51" s="57"/>
      <c r="K51" s="58"/>
    </row>
    <row r="52" spans="1:11">
      <c r="D52" s="62">
        <v>5</v>
      </c>
      <c r="E52" s="63"/>
      <c r="F52" s="63">
        <v>4</v>
      </c>
      <c r="G52" s="63"/>
      <c r="H52" s="63">
        <v>3</v>
      </c>
      <c r="I52" s="63"/>
      <c r="J52" s="63">
        <v>2</v>
      </c>
      <c r="K52" s="64"/>
    </row>
    <row r="53" spans="1:11" ht="54.75" customHeight="1">
      <c r="A53" s="1"/>
      <c r="B53" s="1" t="b">
        <f>IF(AND(D54=1,F54=0,H54=0,J54=0),E54,IF(AND(D54=0,F54=1,H54=0,J54=0),G54,IF(AND(D54=0,F54=0,H54=1,J54=0),I54,IF(AND(D54=0,F54=0,H54=0,J54=1),K54))))</f>
        <v>0</v>
      </c>
      <c r="C53" s="1" t="s">
        <v>118</v>
      </c>
      <c r="D53" s="59" t="s">
        <v>104</v>
      </c>
      <c r="E53" s="60"/>
      <c r="F53" s="60" t="s">
        <v>63</v>
      </c>
      <c r="G53" s="60"/>
      <c r="H53" s="60" t="s">
        <v>64</v>
      </c>
      <c r="I53" s="60"/>
      <c r="J53" s="60" t="s">
        <v>65</v>
      </c>
      <c r="K53" s="61"/>
    </row>
    <row r="54" spans="1:11">
      <c r="A54" s="1"/>
      <c r="B54" s="1"/>
      <c r="C54" s="1"/>
      <c r="D54" s="10">
        <f>IF(Formato_de_Evaluación!B61&lt;&gt;"",1,0)</f>
        <v>0</v>
      </c>
      <c r="E54" s="16">
        <f>Formato_de_Evaluación!C61</f>
        <v>25</v>
      </c>
      <c r="F54" s="9">
        <f>IF(Formato_de_Evaluación!D61&lt;&gt;"",1,0)</f>
        <v>0</v>
      </c>
      <c r="G54" s="16">
        <f>Formato_de_Evaluación!E61</f>
        <v>20</v>
      </c>
      <c r="H54" s="9">
        <f>IF(Formato_de_Evaluación!F61&lt;&gt;"",1,0)</f>
        <v>0</v>
      </c>
      <c r="I54" s="16">
        <f>Formato_de_Evaluación!G61</f>
        <v>17.5</v>
      </c>
      <c r="J54" s="9">
        <f>IF(Formato_de_Evaluación!H61&lt;&gt;"",1,0)</f>
        <v>0</v>
      </c>
      <c r="K54" s="17">
        <f>Formato_de_Evaluación!I61</f>
        <v>12.5</v>
      </c>
    </row>
    <row r="55" spans="1:11" ht="43.5" customHeight="1">
      <c r="A55" s="1"/>
      <c r="B55" s="1" t="b">
        <f>IF(AND(D56=1,F56=0,H56=0,J56=0),E56,IF(AND(D56=0,F56=1,H56=0,J56=0),G56,IF(AND(D56=0,F56=0,H56=1,J56=0),I56,IF(AND(D56=0,F56=0,H56=0,J56=1),K56))))</f>
        <v>0</v>
      </c>
      <c r="C55" s="1" t="s">
        <v>119</v>
      </c>
      <c r="D55" s="59" t="s">
        <v>66</v>
      </c>
      <c r="E55" s="60"/>
      <c r="F55" s="60" t="s">
        <v>67</v>
      </c>
      <c r="G55" s="60"/>
      <c r="H55" s="60" t="s">
        <v>68</v>
      </c>
      <c r="I55" s="60"/>
      <c r="J55" s="60" t="s">
        <v>69</v>
      </c>
      <c r="K55" s="61"/>
    </row>
    <row r="56" spans="1:11">
      <c r="A56" s="1"/>
      <c r="B56" s="1"/>
      <c r="C56" s="1"/>
      <c r="D56" s="10">
        <f>IF(Formato_de_Evaluación!B63&lt;&gt;"",1,0)</f>
        <v>0</v>
      </c>
      <c r="E56" s="16">
        <f>Formato_de_Evaluación!C63</f>
        <v>25</v>
      </c>
      <c r="F56" s="9">
        <f>IF(Formato_de_Evaluación!D63&lt;&gt;"",1,0)</f>
        <v>0</v>
      </c>
      <c r="G56" s="16">
        <f>Formato_de_Evaluación!E63</f>
        <v>20</v>
      </c>
      <c r="H56" s="9">
        <f>IF(Formato_de_Evaluación!F63&lt;&gt;"",1,0)</f>
        <v>0</v>
      </c>
      <c r="I56" s="16">
        <f>Formato_de_Evaluación!G63</f>
        <v>17.5</v>
      </c>
      <c r="J56" s="9">
        <f>IF(Formato_de_Evaluación!H63&lt;&gt;"",1,0)</f>
        <v>0</v>
      </c>
      <c r="K56" s="17">
        <f>Formato_de_Evaluación!I63</f>
        <v>12.5</v>
      </c>
    </row>
    <row r="57" spans="1:11" ht="45" customHeight="1">
      <c r="A57" s="1"/>
      <c r="B57" s="19" t="b">
        <f>IF(AND(D58=1,F58=0,H58=0,J58=0),E58,IF(AND(D58=0,F58=1,H58=0,J58=0),G58,IF(AND(D58=0,F58=0,H58=1,J58=0),I58,IF(AND(D58=0,F58=0,H58=0,J58=1),K58))))</f>
        <v>0</v>
      </c>
      <c r="C57" s="20" t="s">
        <v>120</v>
      </c>
      <c r="D57" s="59" t="s">
        <v>70</v>
      </c>
      <c r="E57" s="60"/>
      <c r="F57" s="60" t="s">
        <v>71</v>
      </c>
      <c r="G57" s="60"/>
      <c r="H57" s="60" t="s">
        <v>72</v>
      </c>
      <c r="I57" s="60"/>
      <c r="J57" s="60" t="s">
        <v>73</v>
      </c>
      <c r="K57" s="61"/>
    </row>
    <row r="58" spans="1:11">
      <c r="D58" s="10">
        <f>IF(Formato_de_Evaluación!B65&lt;&gt;"",1,0)</f>
        <v>0</v>
      </c>
      <c r="E58" s="16">
        <f>Formato_de_Evaluación!C65</f>
        <v>25</v>
      </c>
      <c r="F58" s="9">
        <f>IF(Formato_de_Evaluación!D65&lt;&gt;"",1,0)</f>
        <v>0</v>
      </c>
      <c r="G58" s="16">
        <f>Formato_de_Evaluación!E65</f>
        <v>20</v>
      </c>
      <c r="H58" s="9">
        <f>IF(Formato_de_Evaluación!F65&lt;&gt;"",1,0)</f>
        <v>0</v>
      </c>
      <c r="I58" s="16">
        <f>Formato_de_Evaluación!G65</f>
        <v>17.5</v>
      </c>
      <c r="J58" s="9">
        <f>IF(Formato_de_Evaluación!H65&lt;&gt;"",1,0)</f>
        <v>0</v>
      </c>
      <c r="K58" s="17">
        <f>Formato_de_Evaluación!I65</f>
        <v>12.5</v>
      </c>
    </row>
    <row r="59" spans="1:11" ht="45" customHeight="1">
      <c r="A59" s="1"/>
      <c r="B59" s="19" t="b">
        <f>IF(AND(D60=1,F60=0,H60=0,J60=0),E60,IF(AND(D60=0,F60=1,H60=0,J60=0),G60,IF(AND(D60=0,F60=0,H60=1,J60=0),I60,IF(AND(D60=0,F60=0,H60=0,J60=1),K60))))</f>
        <v>0</v>
      </c>
      <c r="C59" s="20" t="s">
        <v>121</v>
      </c>
      <c r="D59" s="59" t="s">
        <v>74</v>
      </c>
      <c r="E59" s="60"/>
      <c r="F59" s="60" t="s">
        <v>75</v>
      </c>
      <c r="G59" s="60"/>
      <c r="H59" s="60" t="s">
        <v>76</v>
      </c>
      <c r="I59" s="60"/>
      <c r="J59" s="60" t="s">
        <v>77</v>
      </c>
      <c r="K59" s="61"/>
    </row>
    <row r="60" spans="1:11" ht="15.75" thickBot="1">
      <c r="D60" s="11">
        <f>IF(Formato_de_Evaluación!B67&lt;&gt;"",1,0)</f>
        <v>0</v>
      </c>
      <c r="E60" s="4">
        <f>Formato_de_Evaluación!C67</f>
        <v>25</v>
      </c>
      <c r="F60" s="12">
        <f>IF(Formato_de_Evaluación!D67&lt;&gt;"",1,0)</f>
        <v>0</v>
      </c>
      <c r="G60" s="4">
        <f>Formato_de_Evaluación!E67</f>
        <v>20</v>
      </c>
      <c r="H60" s="12">
        <f>IF(Formato_de_Evaluación!F67&lt;&gt;"",1,0)</f>
        <v>0</v>
      </c>
      <c r="I60" s="4">
        <f>Formato_de_Evaluación!G67</f>
        <v>17.5</v>
      </c>
      <c r="J60" s="12">
        <f>IF(Formato_de_Evaluación!H67&lt;&gt;"",1,0)</f>
        <v>0</v>
      </c>
      <c r="K60" s="5">
        <f>Formato_de_Evaluación!I67</f>
        <v>12.5</v>
      </c>
    </row>
    <row r="61" spans="1:11" ht="15.75" thickBot="1">
      <c r="D61" s="7"/>
      <c r="E61" s="7"/>
      <c r="F61" s="7"/>
      <c r="G61" s="7"/>
      <c r="H61" s="7"/>
      <c r="I61" s="7"/>
      <c r="J61" s="7"/>
      <c r="K61" s="7"/>
    </row>
    <row r="62" spans="1:11">
      <c r="D62" s="53" t="s">
        <v>78</v>
      </c>
      <c r="E62" s="54"/>
      <c r="F62" s="54"/>
      <c r="G62" s="54"/>
      <c r="H62" s="54"/>
      <c r="I62" s="54"/>
      <c r="J62" s="54"/>
      <c r="K62" s="55"/>
    </row>
    <row r="63" spans="1:11">
      <c r="D63" s="65">
        <v>5</v>
      </c>
      <c r="E63" s="66"/>
      <c r="F63" s="66">
        <v>4</v>
      </c>
      <c r="G63" s="66"/>
      <c r="H63" s="66">
        <v>3</v>
      </c>
      <c r="I63" s="66"/>
      <c r="J63" s="66">
        <v>2</v>
      </c>
      <c r="K63" s="67"/>
    </row>
    <row r="64" spans="1:11" ht="42.75" customHeight="1">
      <c r="A64" s="1"/>
      <c r="B64" s="1" t="e">
        <f>IF(AND(D65=1,F65=0,H65=0,J65=0),E65,IF(AND(D65=0,F65=1,H65=0,J65=0),G65,IF(AND(D65=0,F65=0,H65=1,J65=0),I65,IF(AND(D65=0,F65=0,H65=0,J65=1),K65))))</f>
        <v>#REF!</v>
      </c>
      <c r="C64" s="1" t="s">
        <v>122</v>
      </c>
      <c r="D64" s="68" t="s">
        <v>8</v>
      </c>
      <c r="E64" s="69"/>
      <c r="F64" s="69" t="s">
        <v>16</v>
      </c>
      <c r="G64" s="69"/>
      <c r="H64" s="69" t="s">
        <v>17</v>
      </c>
      <c r="I64" s="69"/>
      <c r="J64" s="69" t="s">
        <v>18</v>
      </c>
      <c r="K64" s="70"/>
    </row>
    <row r="65" spans="1:11">
      <c r="A65" s="1"/>
      <c r="B65" s="1"/>
      <c r="C65" s="1"/>
      <c r="D65" s="10" t="e">
        <f>IF(Formato_de_Evaluación!#REF!&lt;&gt;"",1,0)</f>
        <v>#REF!</v>
      </c>
      <c r="E65" s="16" t="e">
        <f>Formato_de_Evaluación!#REF!</f>
        <v>#REF!</v>
      </c>
      <c r="F65" s="9" t="e">
        <f>IF(Formato_de_Evaluación!#REF!&lt;&gt;"",1,0)</f>
        <v>#REF!</v>
      </c>
      <c r="G65" s="16" t="e">
        <f>Formato_de_Evaluación!#REF!</f>
        <v>#REF!</v>
      </c>
      <c r="H65" s="9" t="e">
        <f>IF(Formato_de_Evaluación!#REF!&lt;&gt;"",1,0)</f>
        <v>#REF!</v>
      </c>
      <c r="I65" s="16" t="e">
        <f>Formato_de_Evaluación!#REF!</f>
        <v>#REF!</v>
      </c>
      <c r="J65" s="9" t="e">
        <f>IF(Formato_de_Evaluación!#REF!&lt;&gt;"",1,0)</f>
        <v>#REF!</v>
      </c>
      <c r="K65" s="17" t="e">
        <f>Formato_de_Evaluación!#REF!</f>
        <v>#REF!</v>
      </c>
    </row>
    <row r="66" spans="1:11" ht="46.5" customHeight="1">
      <c r="A66" s="1"/>
      <c r="B66" s="1" t="e">
        <f>IF(AND(D67=1,F67=0,H67=0,J67=0),E67,IF(AND(D67=0,F67=1,H67=0,J67=0),G67,IF(AND(D67=0,F67=0,H67=1,J67=0),I67,IF(AND(D67=0,F67=0,H67=0,J67=1),K67))))</f>
        <v>#REF!</v>
      </c>
      <c r="C66" s="1" t="s">
        <v>123</v>
      </c>
      <c r="D66" s="68" t="s">
        <v>14</v>
      </c>
      <c r="E66" s="69"/>
      <c r="F66" s="69" t="s">
        <v>19</v>
      </c>
      <c r="G66" s="69"/>
      <c r="H66" s="69" t="s">
        <v>129</v>
      </c>
      <c r="I66" s="69"/>
      <c r="J66" s="69" t="s">
        <v>20</v>
      </c>
      <c r="K66" s="70"/>
    </row>
    <row r="67" spans="1:11">
      <c r="A67" s="1"/>
      <c r="B67" s="1"/>
      <c r="C67" s="1"/>
      <c r="D67" s="10" t="e">
        <f>IF(Formato_de_Evaluación!#REF!&lt;&gt;"",1,0)</f>
        <v>#REF!</v>
      </c>
      <c r="E67" s="16" t="e">
        <f>Formato_de_Evaluación!#REF!</f>
        <v>#REF!</v>
      </c>
      <c r="F67" s="9" t="e">
        <f>IF(Formato_de_Evaluación!#REF!&lt;&gt;"",1,0)</f>
        <v>#REF!</v>
      </c>
      <c r="G67" s="16" t="e">
        <f>Formato_de_Evaluación!#REF!</f>
        <v>#REF!</v>
      </c>
      <c r="H67" s="9" t="e">
        <f>IF(Formato_de_Evaluación!#REF!&lt;&gt;"",1,0)</f>
        <v>#REF!</v>
      </c>
      <c r="I67" s="16" t="e">
        <f>Formato_de_Evaluación!#REF!</f>
        <v>#REF!</v>
      </c>
      <c r="J67" s="9" t="e">
        <f>IF(Formato_de_Evaluación!#REF!&lt;&gt;"",1,0)</f>
        <v>#REF!</v>
      </c>
      <c r="K67" s="17" t="e">
        <f>Formato_de_Evaluación!#REF!</f>
        <v>#REF!</v>
      </c>
    </row>
    <row r="68" spans="1:11" ht="51" customHeight="1">
      <c r="A68" s="1"/>
      <c r="B68" s="19" t="e">
        <f>IF(AND(D69=1,F69=0,H69=0,J69=0),E69,IF(AND(D69=0,F69=1,H69=0,J69=0),G69,IF(AND(D69=0,F69=0,H69=1,J69=0),I69,IF(AND(D69=0,F69=0,H69=0,J69=1),K69))))</f>
        <v>#REF!</v>
      </c>
      <c r="C68" s="20" t="s">
        <v>124</v>
      </c>
      <c r="D68" s="68" t="s">
        <v>7</v>
      </c>
      <c r="E68" s="69"/>
      <c r="F68" s="69" t="s">
        <v>15</v>
      </c>
      <c r="G68" s="69"/>
      <c r="H68" s="69" t="s">
        <v>10</v>
      </c>
      <c r="I68" s="69"/>
      <c r="J68" s="69" t="s">
        <v>9</v>
      </c>
      <c r="K68" s="70"/>
    </row>
    <row r="69" spans="1:11">
      <c r="D69" s="10" t="e">
        <f>IF(Formato_de_Evaluación!#REF!&lt;&gt;"",1,0)</f>
        <v>#REF!</v>
      </c>
      <c r="E69" s="16" t="e">
        <f>Formato_de_Evaluación!#REF!</f>
        <v>#REF!</v>
      </c>
      <c r="F69" s="9" t="e">
        <f>IF(Formato_de_Evaluación!#REF!&lt;&gt;"",1,0)</f>
        <v>#REF!</v>
      </c>
      <c r="G69" s="16" t="e">
        <f>Formato_de_Evaluación!#REF!</f>
        <v>#REF!</v>
      </c>
      <c r="H69" s="9" t="e">
        <f>IF(Formato_de_Evaluación!#REF!&lt;&gt;"",1,0)</f>
        <v>#REF!</v>
      </c>
      <c r="I69" s="16" t="e">
        <f>Formato_de_Evaluación!#REF!</f>
        <v>#REF!</v>
      </c>
      <c r="J69" s="9" t="e">
        <f>IF(Formato_de_Evaluación!#REF!&lt;&gt;"",1,0)</f>
        <v>#REF!</v>
      </c>
      <c r="K69" s="17" t="e">
        <f>Formato_de_Evaluación!#REF!</f>
        <v>#REF!</v>
      </c>
    </row>
    <row r="70" spans="1:11" ht="76.5" customHeight="1">
      <c r="A70" s="1"/>
      <c r="B70" s="19" t="e">
        <f>IF(AND(D71=1,F71=0,H71=0,J71=0),E71,IF(AND(D71=0,F71=1,H71=0,J71=0),G71,IF(AND(D71=0,F71=0,H71=1,J71=0),I71,IF(AND(D71=0,F71=0,H71=0,J71=1),K71))))</f>
        <v>#REF!</v>
      </c>
      <c r="C70" s="20" t="s">
        <v>125</v>
      </c>
      <c r="D70" s="68" t="s">
        <v>21</v>
      </c>
      <c r="E70" s="69"/>
      <c r="F70" s="69" t="s">
        <v>4</v>
      </c>
      <c r="G70" s="69"/>
      <c r="H70" s="69" t="s">
        <v>5</v>
      </c>
      <c r="I70" s="69"/>
      <c r="J70" s="69" t="s">
        <v>6</v>
      </c>
      <c r="K70" s="70"/>
    </row>
    <row r="71" spans="1:11">
      <c r="D71" s="10" t="e">
        <f>IF(Formato_de_Evaluación!#REF!&lt;&gt;"",1,0)</f>
        <v>#REF!</v>
      </c>
      <c r="E71" s="16" t="e">
        <f>Formato_de_Evaluación!#REF!</f>
        <v>#REF!</v>
      </c>
      <c r="F71" s="9" t="e">
        <f>IF(Formato_de_Evaluación!#REF!&lt;&gt;"",1,0)</f>
        <v>#REF!</v>
      </c>
      <c r="G71" s="16" t="e">
        <f>Formato_de_Evaluación!#REF!</f>
        <v>#REF!</v>
      </c>
      <c r="H71" s="9" t="e">
        <f>IF(Formato_de_Evaluación!#REF!&lt;&gt;"",1,0)</f>
        <v>#REF!</v>
      </c>
      <c r="I71" s="16" t="e">
        <f>Formato_de_Evaluación!#REF!</f>
        <v>#REF!</v>
      </c>
      <c r="J71" s="9" t="e">
        <f>IF(Formato_de_Evaluación!#REF!&lt;&gt;"",1,0)</f>
        <v>#REF!</v>
      </c>
      <c r="K71" s="17" t="e">
        <f>Formato_de_Evaluación!#REF!</f>
        <v>#REF!</v>
      </c>
    </row>
    <row r="72" spans="1:11" ht="55.5" customHeight="1">
      <c r="A72" s="1"/>
      <c r="B72" s="19" t="e">
        <f>IF(AND(D73=1,F73=0,H73=0,J73=0),E73,IF(AND(D73=0,F73=1,H73=0,J73=0),G73,IF(AND(D73=0,F73=0,H73=1,J73=0),I73,IF(AND(D73=0,F73=0,H73=0,J73=1),K73))))</f>
        <v>#REF!</v>
      </c>
      <c r="C72" s="20" t="s">
        <v>126</v>
      </c>
      <c r="D72" s="68" t="s">
        <v>2</v>
      </c>
      <c r="E72" s="69"/>
      <c r="F72" s="69" t="s">
        <v>22</v>
      </c>
      <c r="G72" s="69"/>
      <c r="H72" s="69" t="s">
        <v>23</v>
      </c>
      <c r="I72" s="69"/>
      <c r="J72" s="69" t="s">
        <v>24</v>
      </c>
      <c r="K72" s="70"/>
    </row>
    <row r="73" spans="1:11" ht="15.75" thickBot="1">
      <c r="D73" s="11" t="e">
        <f>IF(Formato_de_Evaluación!#REF!&lt;&gt;"",1,0)</f>
        <v>#REF!</v>
      </c>
      <c r="E73" s="4" t="e">
        <f>Formato_de_Evaluación!#REF!</f>
        <v>#REF!</v>
      </c>
      <c r="F73" s="12" t="e">
        <f>IF(Formato_de_Evaluación!#REF!&lt;&gt;"",1,0)</f>
        <v>#REF!</v>
      </c>
      <c r="G73" s="4" t="e">
        <f>Formato_de_Evaluación!#REF!</f>
        <v>#REF!</v>
      </c>
      <c r="H73" s="12" t="e">
        <f>IF(Formato_de_Evaluación!#REF!&lt;&gt;"",1,0)</f>
        <v>#REF!</v>
      </c>
      <c r="I73" s="4" t="e">
        <f>Formato_de_Evaluación!#REF!</f>
        <v>#REF!</v>
      </c>
      <c r="J73" s="12" t="e">
        <f>IF(Formato_de_Evaluación!#REF!&lt;&gt;"",1,0)</f>
        <v>#REF!</v>
      </c>
      <c r="K73" s="5" t="e">
        <f>Formato_de_Evaluación!#REF!</f>
        <v>#REF!</v>
      </c>
    </row>
    <row r="74" spans="1:11" ht="15.75" thickBot="1">
      <c r="D74" s="7"/>
      <c r="E74" s="7"/>
      <c r="F74" s="7"/>
      <c r="G74" s="7"/>
      <c r="H74" s="7"/>
      <c r="I74" s="7"/>
      <c r="J74" s="7"/>
      <c r="K74" s="7"/>
    </row>
    <row r="75" spans="1:11">
      <c r="D75" s="53" t="s">
        <v>88</v>
      </c>
      <c r="E75" s="54"/>
      <c r="F75" s="54"/>
      <c r="G75" s="54"/>
      <c r="H75" s="54"/>
      <c r="I75" s="54"/>
      <c r="J75" s="54"/>
      <c r="K75" s="55"/>
    </row>
    <row r="76" spans="1:11">
      <c r="D76" s="47">
        <v>5</v>
      </c>
      <c r="E76" s="33"/>
      <c r="F76" s="33">
        <v>4</v>
      </c>
      <c r="G76" s="33"/>
      <c r="H76" s="33">
        <v>3</v>
      </c>
      <c r="I76" s="33"/>
      <c r="J76" s="33">
        <v>2</v>
      </c>
      <c r="K76" s="34"/>
    </row>
    <row r="77" spans="1:11" ht="53.25" customHeight="1">
      <c r="A77" s="1"/>
      <c r="B77" s="19" t="e">
        <f>IF(AND(D78=1,F78=0,H78=0,J78=0),E78,IF(AND(D78=0,F78=1,H78=0,J78=0),G78,IF(AND(D78=0,F78=0,H78=1,J78=0),I78,IF(AND(D78=0,F78=0,H78=0,J78=1),K78))))</f>
        <v>#REF!</v>
      </c>
      <c r="C77" s="20" t="s">
        <v>127</v>
      </c>
      <c r="D77" s="35" t="s">
        <v>36</v>
      </c>
      <c r="E77" s="36"/>
      <c r="F77" s="36" t="s">
        <v>37</v>
      </c>
      <c r="G77" s="36"/>
      <c r="H77" s="36" t="s">
        <v>38</v>
      </c>
      <c r="I77" s="36"/>
      <c r="J77" s="36" t="s">
        <v>39</v>
      </c>
      <c r="K77" s="43"/>
    </row>
    <row r="78" spans="1:11" ht="15.75" thickBot="1">
      <c r="D78" s="11" t="e">
        <f>IF(Formato_de_Evaluación!#REF!&lt;&gt;"",1,0)</f>
        <v>#REF!</v>
      </c>
      <c r="E78" s="4" t="e">
        <f>Formato_de_Evaluación!#REF!</f>
        <v>#REF!</v>
      </c>
      <c r="F78" s="12" t="e">
        <f>IF(Formato_de_Evaluación!#REF!&lt;&gt;"",1,0)</f>
        <v>#REF!</v>
      </c>
      <c r="G78" s="4" t="e">
        <f>Formato_de_Evaluación!#REF!</f>
        <v>#REF!</v>
      </c>
      <c r="H78" s="12" t="e">
        <f>IF(Formato_de_Evaluación!#REF!&lt;&gt;"",1,0)</f>
        <v>#REF!</v>
      </c>
      <c r="I78" s="4" t="e">
        <f>Formato_de_Evaluación!#REF!</f>
        <v>#REF!</v>
      </c>
      <c r="J78" s="12" t="e">
        <f>IF(Formato_de_Evaluación!#REF!&lt;&gt;"",1,0)</f>
        <v>#REF!</v>
      </c>
      <c r="K78" s="5" t="e">
        <f>Formato_de_Evaluación!#REF!</f>
        <v>#REF!</v>
      </c>
    </row>
    <row r="79" spans="1:11" ht="15.75" thickBot="1">
      <c r="D79" s="3"/>
      <c r="E79" s="3"/>
      <c r="F79" s="3"/>
      <c r="G79" s="3"/>
      <c r="H79" s="3"/>
      <c r="I79" s="3"/>
      <c r="J79" s="3"/>
      <c r="K79" s="3"/>
    </row>
    <row r="80" spans="1:11" ht="15" customHeight="1">
      <c r="D80" s="53" t="s">
        <v>91</v>
      </c>
      <c r="E80" s="54"/>
      <c r="F80" s="54"/>
      <c r="G80" s="54"/>
      <c r="H80" s="54"/>
      <c r="I80" s="54"/>
      <c r="J80" s="54"/>
      <c r="K80" s="55"/>
    </row>
    <row r="81" spans="1:11">
      <c r="D81" s="18">
        <v>5</v>
      </c>
      <c r="E81" s="16"/>
      <c r="F81" s="16">
        <v>4</v>
      </c>
      <c r="G81" s="16"/>
      <c r="H81" s="16">
        <v>3</v>
      </c>
      <c r="I81" s="16"/>
      <c r="J81" s="16">
        <v>2</v>
      </c>
      <c r="K81" s="17"/>
    </row>
    <row r="82" spans="1:11" ht="144.75" customHeight="1">
      <c r="A82" s="1"/>
      <c r="B82" s="19" t="e">
        <f>IF(AND(D83=1,F83=0,H83=0,J83=0),E83,IF(AND(D83=0,F83=1,H83=0,J83=0),G83,IF(AND(D83=0,F83=0,H83=1,J83=0),I83,IF(AND(D83=0,F83=0,H83=0,J83=1),K83))))</f>
        <v>#REF!</v>
      </c>
      <c r="C82" s="20" t="s">
        <v>128</v>
      </c>
      <c r="D82" s="72" t="s">
        <v>100</v>
      </c>
      <c r="E82" s="73"/>
      <c r="F82" s="73" t="s">
        <v>101</v>
      </c>
      <c r="G82" s="73"/>
      <c r="H82" s="73" t="s">
        <v>102</v>
      </c>
      <c r="I82" s="73"/>
      <c r="J82" s="73" t="s">
        <v>103</v>
      </c>
      <c r="K82" s="74"/>
    </row>
    <row r="83" spans="1:11" ht="15.75" thickBot="1">
      <c r="D83" s="11" t="e">
        <f>IF(Formato_de_Evaluación!#REF!&lt;&gt;"",1,0)</f>
        <v>#REF!</v>
      </c>
      <c r="E83" s="4" t="e">
        <f>Formato_de_Evaluación!#REF!</f>
        <v>#REF!</v>
      </c>
      <c r="F83" s="12" t="e">
        <f>IF(Formato_de_Evaluación!#REF!&lt;&gt;"",1,0)</f>
        <v>#REF!</v>
      </c>
      <c r="G83" s="4" t="e">
        <f>Formato_de_Evaluación!#REF!</f>
        <v>#REF!</v>
      </c>
      <c r="H83" s="12" t="e">
        <f>IF(Formato_de_Evaluación!#REF!&lt;&gt;"",1,0)</f>
        <v>#REF!</v>
      </c>
      <c r="I83" s="4" t="e">
        <f>Formato_de_Evaluación!#REF!</f>
        <v>#REF!</v>
      </c>
      <c r="J83" s="12" t="e">
        <f>IF(Formato_de_Evaluación!#REF!&lt;&gt;"",1,0)</f>
        <v>#REF!</v>
      </c>
      <c r="K83" s="5" t="e">
        <f>Formato_de_Evaluación!#REF!</f>
        <v>#REF!</v>
      </c>
    </row>
    <row r="84" spans="1:11">
      <c r="D84" s="2"/>
      <c r="E84" s="2"/>
      <c r="F84" s="2"/>
      <c r="G84" s="2"/>
      <c r="H84" s="2"/>
      <c r="I84" s="2"/>
      <c r="J84" s="2"/>
      <c r="K84" s="2"/>
    </row>
    <row r="85" spans="1:11">
      <c r="D85" s="2"/>
      <c r="E85" s="2"/>
      <c r="F85" s="2"/>
      <c r="G85" s="2"/>
      <c r="H85" s="2"/>
      <c r="I85" s="2"/>
      <c r="J85" s="2"/>
      <c r="K85" s="2"/>
    </row>
    <row r="86" spans="1:11">
      <c r="D86" s="2"/>
      <c r="E86" s="2"/>
      <c r="F86" s="2"/>
      <c r="G86" s="2"/>
      <c r="H86" s="2"/>
      <c r="I86" s="2"/>
      <c r="J86" s="2"/>
      <c r="K86" s="2"/>
    </row>
    <row r="87" spans="1:11" ht="28.5" customHeight="1">
      <c r="D87" s="71" t="s">
        <v>130</v>
      </c>
      <c r="E87" s="71"/>
      <c r="F87" s="71"/>
      <c r="G87" s="8"/>
      <c r="H87" s="71" t="s">
        <v>131</v>
      </c>
      <c r="I87" s="71"/>
      <c r="J87" s="71"/>
      <c r="K87" s="2"/>
    </row>
    <row r="88" spans="1:11" ht="27.75" customHeight="1">
      <c r="D88" s="8" t="s">
        <v>132</v>
      </c>
      <c r="E88" s="31"/>
      <c r="F88" s="31"/>
      <c r="H88" s="8" t="s">
        <v>133</v>
      </c>
      <c r="I88" s="32"/>
      <c r="J88" s="32"/>
      <c r="K88" s="2"/>
    </row>
    <row r="89" spans="1:11">
      <c r="D89" s="2"/>
      <c r="E89" s="2"/>
      <c r="F89" s="2"/>
      <c r="G89" s="2"/>
      <c r="H89" s="2"/>
      <c r="I89" s="2"/>
      <c r="J89" s="2"/>
      <c r="K89" s="2"/>
    </row>
    <row r="90" spans="1:11">
      <c r="D90" s="2"/>
      <c r="E90" s="2"/>
      <c r="F90" s="2"/>
      <c r="G90" s="2"/>
      <c r="H90" s="2"/>
      <c r="I90" s="2"/>
      <c r="J90" s="2"/>
      <c r="K90" s="2"/>
    </row>
    <row r="91" spans="1:11">
      <c r="D91" s="2"/>
      <c r="E91" s="2"/>
      <c r="F91" s="2"/>
      <c r="G91" s="2"/>
      <c r="H91" s="2"/>
      <c r="I91" s="2"/>
      <c r="J91" s="2"/>
      <c r="K91" s="2"/>
    </row>
    <row r="92" spans="1:11" ht="20.25" customHeight="1">
      <c r="D92" s="2"/>
      <c r="E92" s="2"/>
      <c r="F92" s="2"/>
      <c r="G92" s="2"/>
      <c r="H92" s="2"/>
      <c r="I92" s="2"/>
      <c r="J92" s="2"/>
      <c r="K92" s="2"/>
    </row>
  </sheetData>
  <mergeCells count="142">
    <mergeCell ref="F7:G7"/>
    <mergeCell ref="H7:I7"/>
    <mergeCell ref="J7:K7"/>
    <mergeCell ref="D9:E9"/>
    <mergeCell ref="F9:G9"/>
    <mergeCell ref="H9:I9"/>
    <mergeCell ref="J9:K9"/>
    <mergeCell ref="H87:J87"/>
    <mergeCell ref="D87:F87"/>
    <mergeCell ref="D30:E30"/>
    <mergeCell ref="F30:G30"/>
    <mergeCell ref="H30:I30"/>
    <mergeCell ref="J30:K30"/>
    <mergeCell ref="D31:E31"/>
    <mergeCell ref="F31:G31"/>
    <mergeCell ref="H31:I31"/>
    <mergeCell ref="J31:K31"/>
    <mergeCell ref="D24:E24"/>
    <mergeCell ref="F24:G24"/>
    <mergeCell ref="H24:I24"/>
    <mergeCell ref="D82:E82"/>
    <mergeCell ref="F82:G82"/>
    <mergeCell ref="H82:I82"/>
    <mergeCell ref="J82:K82"/>
    <mergeCell ref="D80:K80"/>
    <mergeCell ref="D77:E77"/>
    <mergeCell ref="F77:G77"/>
    <mergeCell ref="H77:I77"/>
    <mergeCell ref="J77:K77"/>
    <mergeCell ref="D75:K75"/>
    <mergeCell ref="D76:E76"/>
    <mergeCell ref="F76:G76"/>
    <mergeCell ref="H76:I76"/>
    <mergeCell ref="J76:K76"/>
    <mergeCell ref="D70:E70"/>
    <mergeCell ref="F70:G70"/>
    <mergeCell ref="H70:I70"/>
    <mergeCell ref="J70:K70"/>
    <mergeCell ref="D72:E72"/>
    <mergeCell ref="F72:G72"/>
    <mergeCell ref="H72:I72"/>
    <mergeCell ref="J72:K72"/>
    <mergeCell ref="D66:E66"/>
    <mergeCell ref="F66:G66"/>
    <mergeCell ref="H66:I66"/>
    <mergeCell ref="J66:K66"/>
    <mergeCell ref="D68:E68"/>
    <mergeCell ref="F68:G68"/>
    <mergeCell ref="H68:I68"/>
    <mergeCell ref="J68:K68"/>
    <mergeCell ref="D63:E63"/>
    <mergeCell ref="F63:G63"/>
    <mergeCell ref="H63:I63"/>
    <mergeCell ref="J63:K63"/>
    <mergeCell ref="D64:E64"/>
    <mergeCell ref="F64:G64"/>
    <mergeCell ref="H64:I64"/>
    <mergeCell ref="J64:K64"/>
    <mergeCell ref="D59:E59"/>
    <mergeCell ref="F59:G59"/>
    <mergeCell ref="H59:I59"/>
    <mergeCell ref="J59:K59"/>
    <mergeCell ref="D62:K62"/>
    <mergeCell ref="D55:E55"/>
    <mergeCell ref="F55:G55"/>
    <mergeCell ref="H55:I55"/>
    <mergeCell ref="J55:K55"/>
    <mergeCell ref="D57:E57"/>
    <mergeCell ref="F57:G57"/>
    <mergeCell ref="H57:I57"/>
    <mergeCell ref="J57:K57"/>
    <mergeCell ref="D52:E52"/>
    <mergeCell ref="F52:G52"/>
    <mergeCell ref="H52:I52"/>
    <mergeCell ref="J52:K52"/>
    <mergeCell ref="D53:E53"/>
    <mergeCell ref="F53:G53"/>
    <mergeCell ref="H53:I53"/>
    <mergeCell ref="J53:K53"/>
    <mergeCell ref="F35:G35"/>
    <mergeCell ref="H35:I35"/>
    <mergeCell ref="J35:K35"/>
    <mergeCell ref="D51:K51"/>
    <mergeCell ref="D42:E42"/>
    <mergeCell ref="F42:G42"/>
    <mergeCell ref="H42:I42"/>
    <mergeCell ref="J42:K42"/>
    <mergeCell ref="D44:E44"/>
    <mergeCell ref="F44:G44"/>
    <mergeCell ref="H44:I44"/>
    <mergeCell ref="J44:K44"/>
    <mergeCell ref="D46:E46"/>
    <mergeCell ref="F46:G46"/>
    <mergeCell ref="H46:I46"/>
    <mergeCell ref="J46:K46"/>
    <mergeCell ref="D48:E48"/>
    <mergeCell ref="F48:G48"/>
    <mergeCell ref="H48:I48"/>
    <mergeCell ref="J48:K48"/>
    <mergeCell ref="D40:K40"/>
    <mergeCell ref="D41:E41"/>
    <mergeCell ref="F41:G41"/>
    <mergeCell ref="H41:I41"/>
    <mergeCell ref="D15:K15"/>
    <mergeCell ref="D16:E16"/>
    <mergeCell ref="J16:K16"/>
    <mergeCell ref="D29:K29"/>
    <mergeCell ref="D20:K20"/>
    <mergeCell ref="D21:E21"/>
    <mergeCell ref="F21:G21"/>
    <mergeCell ref="H21:I21"/>
    <mergeCell ref="J21:K21"/>
    <mergeCell ref="D22:E22"/>
    <mergeCell ref="F22:G22"/>
    <mergeCell ref="H22:I22"/>
    <mergeCell ref="J22:K22"/>
    <mergeCell ref="F16:G16"/>
    <mergeCell ref="H16:I16"/>
    <mergeCell ref="E88:F88"/>
    <mergeCell ref="I88:J88"/>
    <mergeCell ref="J41:K41"/>
    <mergeCell ref="D33:E33"/>
    <mergeCell ref="B2:K3"/>
    <mergeCell ref="F33:G33"/>
    <mergeCell ref="H33:I33"/>
    <mergeCell ref="J33:K33"/>
    <mergeCell ref="D35:E35"/>
    <mergeCell ref="D11:E11"/>
    <mergeCell ref="F11:G11"/>
    <mergeCell ref="H11:I11"/>
    <mergeCell ref="J11:K11"/>
    <mergeCell ref="D5:K5"/>
    <mergeCell ref="D6:E6"/>
    <mergeCell ref="F6:G6"/>
    <mergeCell ref="H6:I6"/>
    <mergeCell ref="J6:K6"/>
    <mergeCell ref="D7:E7"/>
    <mergeCell ref="J24:K24"/>
    <mergeCell ref="D17:E17"/>
    <mergeCell ref="F17:G17"/>
    <mergeCell ref="H17:I17"/>
    <mergeCell ref="J17:K17"/>
  </mergeCells>
  <printOptions horizontalCentered="1"/>
  <pageMargins left="0.43307086614173229" right="0.23622047244094491" top="0.19685039370078741" bottom="0.59055118110236227" header="0.31496062992125984" footer="0.11811023622047245"/>
  <pageSetup scale="86" fitToHeight="4" orientation="portrait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Formato_de_Evaluación</vt:lpstr>
      <vt:lpstr>Diligencie Plantilla</vt:lpstr>
      <vt:lpstr>'Diligencie Plantilla'!Área_de_impresión</vt:lpstr>
      <vt:lpstr>Formato_de_Evaluación!Área_de_impresión</vt:lpstr>
    </vt:vector>
  </TitlesOfParts>
  <Company>UPB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MUSKUS MORALES</dc:creator>
  <cp:lastModifiedBy>usuario</cp:lastModifiedBy>
  <cp:lastPrinted>2021-06-21T21:06:37Z</cp:lastPrinted>
  <dcterms:created xsi:type="dcterms:W3CDTF">2010-11-24T21:33:53Z</dcterms:created>
  <dcterms:modified xsi:type="dcterms:W3CDTF">2025-04-28T19:34:03Z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f99550fc-cdb0-4fb4-a1a8-ce58b48d0d35</vt:lpwstr>
  </property>
</Properties>
</file>